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20280" windowHeight="7965" tabRatio="713"/>
  </bookViews>
  <sheets>
    <sheet name="Jan" sheetId="2" r:id="rId1"/>
    <sheet name="Feb" sheetId="5" r:id="rId2"/>
    <sheet name="March" sheetId="7" r:id="rId3"/>
    <sheet name="April" sheetId="10" r:id="rId4"/>
    <sheet name="May" sheetId="12" r:id="rId5"/>
    <sheet name="June" sheetId="16" r:id="rId6"/>
    <sheet name="July" sheetId="19" r:id="rId7"/>
    <sheet name="August" sheetId="23" r:id="rId8"/>
    <sheet name="September" sheetId="25" r:id="rId9"/>
    <sheet name="October" sheetId="28" r:id="rId10"/>
    <sheet name="November" sheetId="31" r:id="rId11"/>
    <sheet name="December" sheetId="34" r:id="rId12"/>
  </sheets>
  <calcPr calcId="124519"/>
</workbook>
</file>

<file path=xl/calcChain.xml><?xml version="1.0" encoding="utf-8"?>
<calcChain xmlns="http://schemas.openxmlformats.org/spreadsheetml/2006/main">
  <c r="D13" i="34"/>
  <c r="E13"/>
  <c r="F13"/>
  <c r="G13"/>
  <c r="H13"/>
  <c r="I13"/>
  <c r="J13"/>
  <c r="K13"/>
  <c r="C13"/>
  <c r="D13" i="31"/>
  <c r="E13"/>
  <c r="F13"/>
  <c r="G13"/>
  <c r="H13"/>
  <c r="I13"/>
  <c r="J13"/>
  <c r="K13"/>
  <c r="C13"/>
  <c r="D13" i="28"/>
  <c r="E13"/>
  <c r="F13"/>
  <c r="G13"/>
  <c r="H13"/>
  <c r="I13"/>
  <c r="J13"/>
  <c r="K13"/>
  <c r="C13"/>
  <c r="D13" i="25"/>
  <c r="E13"/>
  <c r="F13"/>
  <c r="G13"/>
  <c r="H13"/>
  <c r="I13"/>
  <c r="J13"/>
  <c r="K13"/>
  <c r="C13"/>
  <c r="D13" i="23"/>
  <c r="E13"/>
  <c r="F13"/>
  <c r="G13"/>
  <c r="H13"/>
  <c r="I13"/>
  <c r="J13"/>
  <c r="K13"/>
  <c r="C13"/>
  <c r="D13" i="19"/>
  <c r="E13"/>
  <c r="F13"/>
  <c r="G13"/>
  <c r="H13"/>
  <c r="I13"/>
  <c r="J13"/>
  <c r="K13"/>
  <c r="C13"/>
  <c r="M8"/>
  <c r="N7"/>
  <c r="D13" i="16"/>
  <c r="E13"/>
  <c r="F13"/>
  <c r="G13"/>
  <c r="H13"/>
  <c r="I13"/>
  <c r="J13"/>
  <c r="K13"/>
  <c r="C13"/>
  <c r="D13" i="12"/>
  <c r="E13"/>
  <c r="F13"/>
  <c r="G13"/>
  <c r="H13"/>
  <c r="I13"/>
  <c r="J13"/>
  <c r="K13"/>
  <c r="C13"/>
  <c r="D13" i="10"/>
  <c r="E13"/>
  <c r="F13"/>
  <c r="G13"/>
  <c r="H13"/>
  <c r="I13"/>
  <c r="J13"/>
  <c r="K13"/>
  <c r="C13"/>
  <c r="M7"/>
  <c r="M4"/>
  <c r="O4"/>
  <c r="D13" i="7"/>
  <c r="E13"/>
  <c r="F13"/>
  <c r="G13"/>
  <c r="H13"/>
  <c r="I13"/>
  <c r="J13"/>
  <c r="K13"/>
  <c r="C13"/>
  <c r="D13" i="5"/>
  <c r="E13"/>
  <c r="F13"/>
  <c r="G13"/>
  <c r="H13"/>
  <c r="I13"/>
  <c r="J13"/>
  <c r="K13"/>
  <c r="C13"/>
  <c r="D13" i="2"/>
  <c r="E13"/>
  <c r="F13"/>
  <c r="G13"/>
  <c r="H13"/>
  <c r="I13"/>
  <c r="J13"/>
  <c r="K13"/>
  <c r="C13"/>
</calcChain>
</file>

<file path=xl/sharedStrings.xml><?xml version="1.0" encoding="utf-8"?>
<sst xmlns="http://schemas.openxmlformats.org/spreadsheetml/2006/main" count="362" uniqueCount="51">
  <si>
    <t xml:space="preserve">Sl. No. </t>
  </si>
  <si>
    <t xml:space="preserve">Number of Cases Received </t>
  </si>
  <si>
    <t xml:space="preserve">Number of Cases Settled </t>
  </si>
  <si>
    <t xml:space="preserve">Number of Cases Not Settled </t>
  </si>
  <si>
    <t xml:space="preserve">Number of Cases Not Fit for Mediation </t>
  </si>
  <si>
    <t>Number of Cases Pending</t>
  </si>
  <si>
    <t xml:space="preserve">No. of Queries </t>
  </si>
  <si>
    <t>5</t>
  </si>
  <si>
    <t>6</t>
  </si>
  <si>
    <t>7</t>
  </si>
  <si>
    <t>8</t>
  </si>
  <si>
    <t>9</t>
  </si>
  <si>
    <t>10</t>
  </si>
  <si>
    <t xml:space="preserve">Grand Total </t>
  </si>
  <si>
    <t xml:space="preserve">Name of the Centre 
with their date of
 operation </t>
  </si>
  <si>
    <t xml:space="preserve">Previous 
Pendency </t>
  </si>
  <si>
    <t xml:space="preserve">Number of Cases Mediated </t>
  </si>
  <si>
    <t xml:space="preserve">Transfer to HQ/MC/Closed  </t>
  </si>
  <si>
    <t>Mediation Centre 
A-Block, Vikas Bhawan
 10-12-2009</t>
  </si>
  <si>
    <t>Mediation Centre
 M-Block, Vikas Bhawan (K.G Marg) 
23-03-2010</t>
  </si>
  <si>
    <t>Mediation Centre Patparganj 
15-04-2010</t>
  </si>
  <si>
    <t>Mediation Centre Qutub Insitutional Area 
16-08-2010</t>
  </si>
  <si>
    <t>Mediation Centre, Rajpur Road 
22-09-2010</t>
  </si>
  <si>
    <t>Mediation Centre Parliament Street
 01-12-2010</t>
  </si>
  <si>
    <t>Mediation Centre Nand Nagri, (Adjoing Consumer Forum) 
15-12-2010</t>
  </si>
  <si>
    <t>Mediation Centre, Rohini, 
17-01-2011</t>
  </si>
  <si>
    <t>Jahangir Puri Mediation Centre 
01-10.-2014</t>
  </si>
  <si>
    <t>Centre wise Data of DDRS for the month of 31st January 2017</t>
  </si>
  <si>
    <t xml:space="preserve">january </t>
  </si>
  <si>
    <t>february</t>
  </si>
  <si>
    <t>Centre wise Data of DDRS for the month of 28th February  2017</t>
  </si>
  <si>
    <t>Centre wise Data of DDRS for the month of 31st March  2017</t>
  </si>
  <si>
    <t>Centre wise Data of DDRS for the month of 30th April 2017</t>
  </si>
  <si>
    <t>Centre wise Data of DDRS for the month of 31st May 2017</t>
  </si>
  <si>
    <t>DCW 5</t>
  </si>
  <si>
    <t>R 5</t>
  </si>
  <si>
    <t>S 1</t>
  </si>
  <si>
    <t>3 NS</t>
  </si>
  <si>
    <t>3NFF</t>
  </si>
  <si>
    <t>41 D</t>
  </si>
  <si>
    <t xml:space="preserve">PS17 </t>
  </si>
  <si>
    <t>PP 11</t>
  </si>
  <si>
    <t>DCW</t>
  </si>
  <si>
    <t xml:space="preserve">Source of CASEs </t>
  </si>
  <si>
    <t>Centre wise Data of DDRS for the month of 30th June 2017</t>
  </si>
  <si>
    <t>Centre wise Data of DDRS for the month of 31st July 2017</t>
  </si>
  <si>
    <t>Centre wise Data of DDRS for the month of 31st August 2017</t>
  </si>
  <si>
    <t>Centre wise Data of DDRS for the month of 30th September 2017</t>
  </si>
  <si>
    <t>Centre wise Data of DDRS for the month of 31st October 2017</t>
  </si>
  <si>
    <t>Centre wise Data of DDRS for the month of 30th November 2017</t>
  </si>
  <si>
    <t>Centre wise Data of DDRS for the month of 31st December 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</si>
</sst>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0" fillId="2" borderId="0" xfId="0" applyFill="1"/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3" borderId="0" xfId="0" applyFill="1"/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21"/>
  <sheetViews>
    <sheetView tabSelected="1" workbookViewId="0">
      <selection activeCell="N2" sqref="N2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56" ht="16.5" customHeight="1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56" ht="60">
      <c r="A2" s="7" t="s">
        <v>0</v>
      </c>
      <c r="B2" s="7" t="s">
        <v>14</v>
      </c>
      <c r="C2" s="7" t="s">
        <v>15</v>
      </c>
      <c r="D2" s="7" t="s">
        <v>1</v>
      </c>
      <c r="E2" s="8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56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45">
      <c r="A4" s="11">
        <v>1</v>
      </c>
      <c r="B4" s="12" t="s">
        <v>18</v>
      </c>
      <c r="C4" s="13">
        <v>138</v>
      </c>
      <c r="D4" s="13">
        <v>37</v>
      </c>
      <c r="E4" s="13"/>
      <c r="F4" s="13">
        <v>13</v>
      </c>
      <c r="G4" s="13">
        <v>9</v>
      </c>
      <c r="H4" s="13">
        <v>12</v>
      </c>
      <c r="I4" s="13">
        <v>0</v>
      </c>
      <c r="J4" s="13">
        <v>141</v>
      </c>
      <c r="K4" s="4">
        <v>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0">
      <c r="A5" s="11">
        <v>2</v>
      </c>
      <c r="B5" s="12" t="s">
        <v>19</v>
      </c>
      <c r="C5" s="13">
        <v>123</v>
      </c>
      <c r="D5" s="13">
        <v>81</v>
      </c>
      <c r="E5" s="13"/>
      <c r="F5" s="13">
        <v>13</v>
      </c>
      <c r="G5" s="13">
        <v>25</v>
      </c>
      <c r="H5" s="13">
        <v>27</v>
      </c>
      <c r="I5" s="13">
        <v>0</v>
      </c>
      <c r="J5" s="13">
        <v>139</v>
      </c>
      <c r="K5" s="4">
        <v>18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45">
      <c r="A6" s="11">
        <v>3</v>
      </c>
      <c r="B6" s="12" t="s">
        <v>20</v>
      </c>
      <c r="C6" s="13">
        <v>125</v>
      </c>
      <c r="D6" s="13">
        <v>37</v>
      </c>
      <c r="E6" s="13"/>
      <c r="F6" s="13">
        <v>24</v>
      </c>
      <c r="G6" s="13">
        <v>10</v>
      </c>
      <c r="H6" s="13">
        <v>43</v>
      </c>
      <c r="I6" s="13">
        <v>0</v>
      </c>
      <c r="J6" s="13">
        <v>85</v>
      </c>
      <c r="K6" s="4">
        <v>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60">
      <c r="A7" s="11">
        <v>4</v>
      </c>
      <c r="B7" s="7" t="s">
        <v>21</v>
      </c>
      <c r="C7" s="13">
        <v>226</v>
      </c>
      <c r="D7" s="13">
        <v>70</v>
      </c>
      <c r="E7" s="13"/>
      <c r="F7" s="13">
        <v>19</v>
      </c>
      <c r="G7" s="13">
        <v>25</v>
      </c>
      <c r="H7" s="13">
        <v>22</v>
      </c>
      <c r="I7" s="13">
        <v>0</v>
      </c>
      <c r="J7" s="13">
        <v>230</v>
      </c>
      <c r="K7" s="4">
        <v>18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45">
      <c r="A8" s="11">
        <v>5</v>
      </c>
      <c r="B8" s="12" t="s">
        <v>22</v>
      </c>
      <c r="C8" s="13">
        <v>175</v>
      </c>
      <c r="D8" s="13">
        <v>63</v>
      </c>
      <c r="E8" s="13"/>
      <c r="F8" s="13">
        <v>29</v>
      </c>
      <c r="G8" s="13">
        <v>13</v>
      </c>
      <c r="H8" s="13">
        <v>38</v>
      </c>
      <c r="I8" s="13">
        <v>0</v>
      </c>
      <c r="J8" s="13">
        <v>158</v>
      </c>
      <c r="K8" s="4">
        <v>35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45">
      <c r="A9" s="11">
        <v>6</v>
      </c>
      <c r="B9" s="12" t="s">
        <v>23</v>
      </c>
      <c r="C9" s="13">
        <v>156</v>
      </c>
      <c r="D9" s="13">
        <v>44</v>
      </c>
      <c r="E9" s="13"/>
      <c r="F9" s="13">
        <v>21</v>
      </c>
      <c r="G9" s="13">
        <v>17</v>
      </c>
      <c r="H9" s="13">
        <v>28</v>
      </c>
      <c r="I9" s="13">
        <v>0</v>
      </c>
      <c r="J9" s="13">
        <v>134</v>
      </c>
      <c r="K9" s="4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60">
      <c r="A10" s="14">
        <v>7</v>
      </c>
      <c r="B10" s="15" t="s">
        <v>24</v>
      </c>
      <c r="C10" s="13">
        <v>226</v>
      </c>
      <c r="D10" s="13">
        <v>158</v>
      </c>
      <c r="E10" s="13"/>
      <c r="F10" s="13">
        <v>96</v>
      </c>
      <c r="G10" s="13">
        <v>14</v>
      </c>
      <c r="H10" s="13">
        <v>43</v>
      </c>
      <c r="I10" s="13">
        <v>0</v>
      </c>
      <c r="J10" s="13">
        <v>231</v>
      </c>
      <c r="K10" s="4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45">
      <c r="A11" s="16">
        <v>8</v>
      </c>
      <c r="B11" s="17" t="s">
        <v>25</v>
      </c>
      <c r="C11" s="18">
        <v>124</v>
      </c>
      <c r="D11" s="18">
        <v>54</v>
      </c>
      <c r="E11" s="18"/>
      <c r="F11" s="18">
        <v>13</v>
      </c>
      <c r="G11" s="18">
        <v>5</v>
      </c>
      <c r="H11" s="18">
        <v>36</v>
      </c>
      <c r="I11" s="18">
        <v>0</v>
      </c>
      <c r="J11" s="18">
        <v>124</v>
      </c>
      <c r="K11" s="19">
        <v>20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45.75" thickBot="1">
      <c r="A12" s="16">
        <v>9</v>
      </c>
      <c r="B12" s="17" t="s">
        <v>26</v>
      </c>
      <c r="C12" s="18">
        <v>77</v>
      </c>
      <c r="D12" s="18">
        <v>40</v>
      </c>
      <c r="E12" s="18"/>
      <c r="F12" s="18">
        <v>14</v>
      </c>
      <c r="G12" s="18">
        <v>3</v>
      </c>
      <c r="H12" s="18">
        <v>35</v>
      </c>
      <c r="I12" s="18">
        <v>0</v>
      </c>
      <c r="J12" s="18">
        <v>65</v>
      </c>
      <c r="K12" s="19">
        <v>17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22.5" customHeight="1" thickBot="1">
      <c r="A13" s="45" t="s">
        <v>13</v>
      </c>
      <c r="B13" s="46"/>
      <c r="C13" s="20">
        <f>SUM(C4:C12)</f>
        <v>1370</v>
      </c>
      <c r="D13" s="20">
        <f t="shared" ref="D13:K13" si="0">SUM(D4:D12)</f>
        <v>584</v>
      </c>
      <c r="E13" s="20">
        <f t="shared" si="0"/>
        <v>0</v>
      </c>
      <c r="F13" s="20">
        <f t="shared" si="0"/>
        <v>242</v>
      </c>
      <c r="G13" s="20">
        <f t="shared" si="0"/>
        <v>121</v>
      </c>
      <c r="H13" s="20">
        <f t="shared" si="0"/>
        <v>284</v>
      </c>
      <c r="I13" s="20">
        <f t="shared" si="0"/>
        <v>0</v>
      </c>
      <c r="J13" s="20">
        <f t="shared" si="0"/>
        <v>1307</v>
      </c>
      <c r="K13" s="20">
        <f t="shared" si="0"/>
        <v>113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>
      <c r="D14" s="2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>
      <c r="C15" s="23">
        <v>1416</v>
      </c>
      <c r="D15" s="21">
        <v>608</v>
      </c>
      <c r="F15" s="24">
        <v>226</v>
      </c>
      <c r="G15" s="24">
        <v>114</v>
      </c>
      <c r="H15" s="24">
        <v>313</v>
      </c>
      <c r="I15" s="24">
        <v>0</v>
      </c>
      <c r="J15" s="24">
        <v>1371</v>
      </c>
      <c r="K15" s="6">
        <v>93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2:56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2:56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2:56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2:56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2:56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</sheetData>
  <mergeCells count="2">
    <mergeCell ref="A1:K1"/>
    <mergeCell ref="A13:B13"/>
  </mergeCells>
  <pageMargins left="0.39370078740157483" right="0.27559055118110237" top="0.35433070866141736" bottom="0.31496062992125984" header="0.15748031496062992" footer="0.23622047244094491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1"/>
  <sheetViews>
    <sheetView topLeftCell="A7" workbookViewId="0">
      <selection activeCell="A7" sqref="A1:XFD104857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16" ht="16.5" customHeight="1">
      <c r="A1" s="42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6" ht="60">
      <c r="A2" s="7" t="s">
        <v>0</v>
      </c>
      <c r="B2" s="7" t="s">
        <v>14</v>
      </c>
      <c r="C2" s="7" t="s">
        <v>15</v>
      </c>
      <c r="D2" s="7" t="s">
        <v>1</v>
      </c>
      <c r="E2" s="39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16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</row>
    <row r="4" spans="1:16" ht="45">
      <c r="A4" s="11">
        <v>1</v>
      </c>
      <c r="B4" s="12" t="s">
        <v>18</v>
      </c>
      <c r="C4" s="13">
        <v>113</v>
      </c>
      <c r="D4" s="13">
        <v>32</v>
      </c>
      <c r="E4" s="13"/>
      <c r="F4" s="13">
        <v>6</v>
      </c>
      <c r="G4" s="13">
        <v>25</v>
      </c>
      <c r="H4" s="13">
        <v>21</v>
      </c>
      <c r="I4" s="13">
        <v>0</v>
      </c>
      <c r="J4" s="13">
        <v>93</v>
      </c>
      <c r="K4" s="4">
        <v>0</v>
      </c>
      <c r="L4" s="1"/>
      <c r="M4" s="1"/>
      <c r="N4" s="1"/>
      <c r="O4" s="1"/>
      <c r="P4" s="1"/>
    </row>
    <row r="5" spans="1:16" ht="60">
      <c r="A5" s="11">
        <v>2</v>
      </c>
      <c r="B5" s="12" t="s">
        <v>19</v>
      </c>
      <c r="C5" s="13">
        <v>146</v>
      </c>
      <c r="D5" s="13">
        <v>65</v>
      </c>
      <c r="E5" s="13"/>
      <c r="F5" s="13">
        <v>16</v>
      </c>
      <c r="G5" s="13">
        <v>31</v>
      </c>
      <c r="H5" s="13">
        <v>44</v>
      </c>
      <c r="I5" s="13">
        <v>0</v>
      </c>
      <c r="J5" s="13">
        <v>120</v>
      </c>
      <c r="K5" s="4">
        <v>22</v>
      </c>
      <c r="L5" s="1"/>
      <c r="M5" s="1"/>
      <c r="N5" s="1"/>
      <c r="O5" s="1"/>
      <c r="P5" s="1"/>
    </row>
    <row r="6" spans="1:16" ht="45">
      <c r="A6" s="11">
        <v>3</v>
      </c>
      <c r="B6" s="12" t="s">
        <v>20</v>
      </c>
      <c r="C6" s="13">
        <v>87</v>
      </c>
      <c r="D6" s="13">
        <v>52</v>
      </c>
      <c r="E6" s="13"/>
      <c r="F6" s="13">
        <v>19</v>
      </c>
      <c r="G6" s="13">
        <v>2</v>
      </c>
      <c r="H6" s="13">
        <v>29</v>
      </c>
      <c r="I6" s="13">
        <v>0</v>
      </c>
      <c r="J6" s="13">
        <v>89</v>
      </c>
      <c r="K6" s="4">
        <v>0</v>
      </c>
      <c r="L6" s="1"/>
      <c r="M6" s="1"/>
      <c r="N6" s="1"/>
      <c r="O6" s="1"/>
      <c r="P6" s="1"/>
    </row>
    <row r="7" spans="1:16" ht="60">
      <c r="A7" s="11">
        <v>4</v>
      </c>
      <c r="B7" s="7" t="s">
        <v>21</v>
      </c>
      <c r="C7" s="13">
        <v>208</v>
      </c>
      <c r="D7" s="13">
        <v>64</v>
      </c>
      <c r="E7" s="13"/>
      <c r="F7" s="13">
        <v>11</v>
      </c>
      <c r="G7" s="13">
        <v>12</v>
      </c>
      <c r="H7" s="13">
        <v>47</v>
      </c>
      <c r="I7" s="13">
        <v>0</v>
      </c>
      <c r="J7" s="13">
        <v>202</v>
      </c>
      <c r="K7" s="4">
        <v>11</v>
      </c>
      <c r="L7" s="1"/>
      <c r="M7" s="1"/>
      <c r="N7" s="1"/>
      <c r="O7" s="1"/>
      <c r="P7" s="1"/>
    </row>
    <row r="8" spans="1:16" ht="45">
      <c r="A8" s="11">
        <v>5</v>
      </c>
      <c r="B8" s="12" t="s">
        <v>22</v>
      </c>
      <c r="C8" s="13">
        <v>145</v>
      </c>
      <c r="D8" s="13">
        <v>73</v>
      </c>
      <c r="E8" s="13"/>
      <c r="F8" s="13">
        <v>28</v>
      </c>
      <c r="G8" s="13">
        <v>12</v>
      </c>
      <c r="H8" s="13">
        <v>21</v>
      </c>
      <c r="I8" s="13">
        <v>0</v>
      </c>
      <c r="J8" s="13">
        <v>157</v>
      </c>
      <c r="K8" s="4">
        <v>40</v>
      </c>
      <c r="L8" s="1"/>
      <c r="M8" s="1"/>
      <c r="N8" s="1"/>
      <c r="O8" s="1"/>
      <c r="P8" s="1"/>
    </row>
    <row r="9" spans="1:16" ht="45">
      <c r="A9" s="11">
        <v>6</v>
      </c>
      <c r="B9" s="12" t="s">
        <v>23</v>
      </c>
      <c r="C9" s="13">
        <v>167</v>
      </c>
      <c r="D9" s="13">
        <v>47</v>
      </c>
      <c r="E9" s="13"/>
      <c r="F9" s="13">
        <v>12</v>
      </c>
      <c r="G9" s="13">
        <v>11</v>
      </c>
      <c r="H9" s="13">
        <v>23</v>
      </c>
      <c r="I9" s="13">
        <v>0</v>
      </c>
      <c r="J9" s="13">
        <v>168</v>
      </c>
      <c r="K9" s="4">
        <v>6</v>
      </c>
      <c r="L9" s="1"/>
      <c r="M9" s="1"/>
      <c r="N9" s="1"/>
      <c r="O9" s="1"/>
      <c r="P9" s="1"/>
    </row>
    <row r="10" spans="1:16" ht="60">
      <c r="A10" s="14">
        <v>7</v>
      </c>
      <c r="B10" s="15" t="s">
        <v>24</v>
      </c>
      <c r="C10" s="13">
        <v>239</v>
      </c>
      <c r="D10" s="13">
        <v>170</v>
      </c>
      <c r="E10" s="13"/>
      <c r="F10" s="13">
        <v>79</v>
      </c>
      <c r="G10" s="13">
        <v>13</v>
      </c>
      <c r="H10" s="13">
        <v>51</v>
      </c>
      <c r="I10" s="13">
        <v>0</v>
      </c>
      <c r="J10" s="13">
        <v>266</v>
      </c>
      <c r="K10" s="4">
        <v>0</v>
      </c>
      <c r="L10" s="1"/>
      <c r="M10" s="1"/>
      <c r="N10" s="1"/>
      <c r="O10" s="1"/>
      <c r="P10" s="1"/>
    </row>
    <row r="11" spans="1:16" ht="45">
      <c r="A11" s="16">
        <v>8</v>
      </c>
      <c r="B11" s="17" t="s">
        <v>25</v>
      </c>
      <c r="C11" s="18">
        <v>156</v>
      </c>
      <c r="D11" s="18">
        <v>154</v>
      </c>
      <c r="E11" s="18"/>
      <c r="F11" s="18">
        <v>134</v>
      </c>
      <c r="G11" s="18">
        <v>12</v>
      </c>
      <c r="H11" s="18">
        <v>20</v>
      </c>
      <c r="I11" s="18">
        <v>0</v>
      </c>
      <c r="J11" s="18">
        <v>144</v>
      </c>
      <c r="K11" s="19">
        <v>20</v>
      </c>
      <c r="L11" s="1"/>
      <c r="M11" s="1"/>
      <c r="N11" s="1"/>
      <c r="O11" s="1"/>
      <c r="P11" s="1"/>
    </row>
    <row r="12" spans="1:16" ht="45.75" thickBot="1">
      <c r="A12" s="16">
        <v>9</v>
      </c>
      <c r="B12" s="17" t="s">
        <v>26</v>
      </c>
      <c r="C12" s="18">
        <v>79</v>
      </c>
      <c r="D12" s="18">
        <v>47</v>
      </c>
      <c r="E12" s="18"/>
      <c r="F12" s="18">
        <v>14</v>
      </c>
      <c r="G12" s="18">
        <v>2</v>
      </c>
      <c r="H12" s="18">
        <v>25</v>
      </c>
      <c r="I12" s="18">
        <v>0</v>
      </c>
      <c r="J12" s="18">
        <v>85</v>
      </c>
      <c r="K12" s="19">
        <v>27</v>
      </c>
      <c r="L12" s="1"/>
      <c r="M12" s="1"/>
      <c r="N12" s="1"/>
      <c r="O12" s="1"/>
      <c r="P12" s="1"/>
    </row>
    <row r="13" spans="1:16" ht="22.5" customHeight="1" thickBot="1">
      <c r="A13" s="45" t="s">
        <v>13</v>
      </c>
      <c r="B13" s="46"/>
      <c r="C13" s="20">
        <f>SUM(C4:C12)</f>
        <v>1340</v>
      </c>
      <c r="D13" s="20">
        <f t="shared" ref="D13:K13" si="0">SUM(D4:D12)</f>
        <v>704</v>
      </c>
      <c r="E13" s="20">
        <f t="shared" si="0"/>
        <v>0</v>
      </c>
      <c r="F13" s="20">
        <f t="shared" si="0"/>
        <v>319</v>
      </c>
      <c r="G13" s="20">
        <f t="shared" si="0"/>
        <v>120</v>
      </c>
      <c r="H13" s="20">
        <f t="shared" si="0"/>
        <v>281</v>
      </c>
      <c r="I13" s="20">
        <f t="shared" si="0"/>
        <v>0</v>
      </c>
      <c r="J13" s="20">
        <f t="shared" si="0"/>
        <v>1324</v>
      </c>
      <c r="K13" s="20">
        <f t="shared" si="0"/>
        <v>126</v>
      </c>
      <c r="L13" s="1"/>
      <c r="M13" s="1"/>
      <c r="N13" s="1"/>
      <c r="O13" s="1"/>
      <c r="P13" s="1"/>
    </row>
    <row r="14" spans="1:16">
      <c r="D14" s="21"/>
      <c r="L14" s="1"/>
      <c r="M14" s="1"/>
      <c r="N14" s="1"/>
      <c r="O14" s="1"/>
      <c r="P14" s="1"/>
    </row>
    <row r="15" spans="1:16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</row>
    <row r="16" spans="1:16">
      <c r="L16" s="1"/>
      <c r="M16" s="1"/>
      <c r="N16" s="1"/>
      <c r="O16" s="1"/>
      <c r="P16" s="1"/>
    </row>
    <row r="17" spans="12:16">
      <c r="L17" s="1"/>
      <c r="M17" s="1"/>
      <c r="N17" s="1"/>
      <c r="O17" s="1"/>
      <c r="P17" s="1"/>
    </row>
    <row r="18" spans="12:16">
      <c r="L18" s="1"/>
      <c r="M18" s="1"/>
      <c r="N18" s="1"/>
      <c r="O18" s="1"/>
      <c r="P18" s="1"/>
    </row>
    <row r="19" spans="12:16">
      <c r="L19" s="1"/>
      <c r="M19" s="1"/>
      <c r="N19" s="1"/>
      <c r="O19" s="1"/>
      <c r="P19" s="1"/>
    </row>
    <row r="20" spans="12:16">
      <c r="L20" s="1"/>
      <c r="M20" s="1"/>
      <c r="N20" s="1"/>
      <c r="O20" s="1"/>
      <c r="P20" s="1"/>
    </row>
    <row r="21" spans="12:16">
      <c r="L21" s="1"/>
      <c r="M21" s="1"/>
      <c r="N21" s="1"/>
      <c r="O21" s="1"/>
      <c r="P21" s="1"/>
    </row>
  </sheetData>
  <mergeCells count="2">
    <mergeCell ref="A1:K1"/>
    <mergeCell ref="A13:B13"/>
  </mergeCells>
  <pageMargins left="0.70866141732283472" right="0.70866141732283472" top="0.28000000000000003" bottom="0.54" header="0.17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1"/>
  <sheetViews>
    <sheetView topLeftCell="A7" workbookViewId="0">
      <selection activeCell="A7" sqref="A1:XFD104857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16" ht="16.5" customHeight="1">
      <c r="A1" s="42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6" ht="60">
      <c r="A2" s="7" t="s">
        <v>0</v>
      </c>
      <c r="B2" s="7" t="s">
        <v>14</v>
      </c>
      <c r="C2" s="7" t="s">
        <v>15</v>
      </c>
      <c r="D2" s="7" t="s">
        <v>1</v>
      </c>
      <c r="E2" s="40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16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</row>
    <row r="4" spans="1:16" ht="45">
      <c r="A4" s="11">
        <v>1</v>
      </c>
      <c r="B4" s="12" t="s">
        <v>18</v>
      </c>
      <c r="C4" s="13">
        <v>93</v>
      </c>
      <c r="D4" s="13">
        <v>28</v>
      </c>
      <c r="E4" s="13"/>
      <c r="F4" s="13">
        <v>2</v>
      </c>
      <c r="G4" s="13">
        <v>11</v>
      </c>
      <c r="H4" s="13">
        <v>17</v>
      </c>
      <c r="I4" s="13">
        <v>0</v>
      </c>
      <c r="J4" s="13">
        <v>91</v>
      </c>
      <c r="K4" s="4">
        <v>4</v>
      </c>
      <c r="L4" s="1"/>
      <c r="M4" s="1"/>
      <c r="N4" s="1"/>
      <c r="O4" s="1"/>
      <c r="P4" s="1"/>
    </row>
    <row r="5" spans="1:16" ht="60">
      <c r="A5" s="11">
        <v>2</v>
      </c>
      <c r="B5" s="12" t="s">
        <v>19</v>
      </c>
      <c r="C5" s="13">
        <v>120</v>
      </c>
      <c r="D5" s="13">
        <v>92</v>
      </c>
      <c r="E5" s="13"/>
      <c r="F5" s="13">
        <v>24</v>
      </c>
      <c r="G5" s="13">
        <v>17</v>
      </c>
      <c r="H5" s="13">
        <v>40</v>
      </c>
      <c r="I5" s="13">
        <v>0</v>
      </c>
      <c r="J5" s="13">
        <v>131</v>
      </c>
      <c r="K5" s="4">
        <v>20</v>
      </c>
      <c r="L5" s="1"/>
      <c r="M5" s="1"/>
      <c r="N5" s="1"/>
      <c r="O5" s="1"/>
      <c r="P5" s="1"/>
    </row>
    <row r="6" spans="1:16" ht="45">
      <c r="A6" s="11">
        <v>3</v>
      </c>
      <c r="B6" s="12" t="s">
        <v>20</v>
      </c>
      <c r="C6" s="13">
        <v>89</v>
      </c>
      <c r="D6" s="13">
        <v>63</v>
      </c>
      <c r="E6" s="13"/>
      <c r="F6" s="13">
        <v>26</v>
      </c>
      <c r="G6" s="13">
        <v>4</v>
      </c>
      <c r="H6" s="13">
        <v>39</v>
      </c>
      <c r="I6" s="13">
        <v>0</v>
      </c>
      <c r="J6" s="13">
        <v>83</v>
      </c>
      <c r="K6" s="4">
        <v>0</v>
      </c>
      <c r="L6" s="1"/>
      <c r="M6" s="1"/>
      <c r="N6" s="1"/>
      <c r="O6" s="1"/>
      <c r="P6" s="1"/>
    </row>
    <row r="7" spans="1:16" ht="60">
      <c r="A7" s="11">
        <v>4</v>
      </c>
      <c r="B7" s="7" t="s">
        <v>21</v>
      </c>
      <c r="C7" s="13">
        <v>202</v>
      </c>
      <c r="D7" s="13">
        <v>75</v>
      </c>
      <c r="E7" s="13"/>
      <c r="F7" s="13">
        <v>24</v>
      </c>
      <c r="G7" s="13">
        <v>26</v>
      </c>
      <c r="H7" s="13">
        <v>39</v>
      </c>
      <c r="I7" s="13">
        <v>0</v>
      </c>
      <c r="J7" s="13">
        <v>188</v>
      </c>
      <c r="K7" s="4">
        <v>0</v>
      </c>
      <c r="L7" s="1"/>
      <c r="M7" s="1"/>
      <c r="N7" s="1"/>
      <c r="O7" s="1"/>
      <c r="P7" s="1"/>
    </row>
    <row r="8" spans="1:16" ht="45">
      <c r="A8" s="11">
        <v>5</v>
      </c>
      <c r="B8" s="12" t="s">
        <v>22</v>
      </c>
      <c r="C8" s="13">
        <v>157</v>
      </c>
      <c r="D8" s="13">
        <v>120</v>
      </c>
      <c r="E8" s="13"/>
      <c r="F8" s="13">
        <v>29</v>
      </c>
      <c r="G8" s="13">
        <v>16</v>
      </c>
      <c r="H8" s="13">
        <v>37</v>
      </c>
      <c r="I8" s="13">
        <v>0</v>
      </c>
      <c r="J8" s="13">
        <v>195</v>
      </c>
      <c r="K8" s="4">
        <v>45</v>
      </c>
      <c r="L8" s="1"/>
      <c r="M8" s="1"/>
      <c r="N8" s="1"/>
      <c r="O8" s="1"/>
      <c r="P8" s="1"/>
    </row>
    <row r="9" spans="1:16" ht="45">
      <c r="A9" s="11">
        <v>6</v>
      </c>
      <c r="B9" s="12" t="s">
        <v>23</v>
      </c>
      <c r="C9" s="13">
        <v>168</v>
      </c>
      <c r="D9" s="13">
        <v>108</v>
      </c>
      <c r="E9" s="13"/>
      <c r="F9" s="13">
        <v>59</v>
      </c>
      <c r="G9" s="13">
        <v>23</v>
      </c>
      <c r="H9" s="13">
        <v>27</v>
      </c>
      <c r="I9" s="13">
        <v>0</v>
      </c>
      <c r="J9" s="13">
        <v>167</v>
      </c>
      <c r="K9" s="4">
        <v>8</v>
      </c>
      <c r="L9" s="1"/>
      <c r="M9" s="1"/>
      <c r="N9" s="1"/>
      <c r="O9" s="1"/>
      <c r="P9" s="1"/>
    </row>
    <row r="10" spans="1:16" ht="60">
      <c r="A10" s="14">
        <v>7</v>
      </c>
      <c r="B10" s="15" t="s">
        <v>24</v>
      </c>
      <c r="C10" s="13">
        <v>266</v>
      </c>
      <c r="D10" s="13">
        <v>177</v>
      </c>
      <c r="E10" s="13"/>
      <c r="F10" s="13">
        <v>93</v>
      </c>
      <c r="G10" s="13">
        <v>19</v>
      </c>
      <c r="H10" s="13">
        <v>93</v>
      </c>
      <c r="I10" s="13">
        <v>0</v>
      </c>
      <c r="J10" s="13">
        <v>238</v>
      </c>
      <c r="K10" s="4">
        <v>0</v>
      </c>
      <c r="L10" s="1"/>
      <c r="M10" s="1"/>
      <c r="N10" s="1"/>
      <c r="O10" s="1"/>
      <c r="P10" s="1"/>
    </row>
    <row r="11" spans="1:16" ht="45">
      <c r="A11" s="16">
        <v>8</v>
      </c>
      <c r="B11" s="17" t="s">
        <v>25</v>
      </c>
      <c r="C11" s="18">
        <v>144</v>
      </c>
      <c r="D11" s="18">
        <v>300</v>
      </c>
      <c r="E11" s="18"/>
      <c r="F11" s="18">
        <v>237</v>
      </c>
      <c r="G11" s="18">
        <v>7</v>
      </c>
      <c r="H11" s="18">
        <v>23</v>
      </c>
      <c r="I11" s="18">
        <v>0</v>
      </c>
      <c r="J11" s="18">
        <v>177</v>
      </c>
      <c r="K11" s="19">
        <v>20</v>
      </c>
      <c r="L11" s="1"/>
      <c r="M11" s="1"/>
      <c r="N11" s="1"/>
      <c r="O11" s="1"/>
      <c r="P11" s="1"/>
    </row>
    <row r="12" spans="1:16" ht="45.75" thickBot="1">
      <c r="A12" s="16">
        <v>9</v>
      </c>
      <c r="B12" s="17" t="s">
        <v>26</v>
      </c>
      <c r="C12" s="18">
        <v>85</v>
      </c>
      <c r="D12" s="18">
        <v>52</v>
      </c>
      <c r="E12" s="18"/>
      <c r="F12" s="18">
        <v>9</v>
      </c>
      <c r="G12" s="18">
        <v>2</v>
      </c>
      <c r="H12" s="18">
        <v>62</v>
      </c>
      <c r="I12" s="18">
        <v>0</v>
      </c>
      <c r="J12" s="18">
        <v>64</v>
      </c>
      <c r="K12" s="19"/>
      <c r="L12" s="1"/>
      <c r="M12" s="1"/>
      <c r="N12" s="1"/>
      <c r="O12" s="1"/>
      <c r="P12" s="1"/>
    </row>
    <row r="13" spans="1:16" ht="22.5" customHeight="1" thickBot="1">
      <c r="A13" s="45" t="s">
        <v>13</v>
      </c>
      <c r="B13" s="46"/>
      <c r="C13" s="20">
        <f>SUM(C4:C12)</f>
        <v>1324</v>
      </c>
      <c r="D13" s="20">
        <f t="shared" ref="D13:K13" si="0">SUM(D4:D12)</f>
        <v>1015</v>
      </c>
      <c r="E13" s="20">
        <f t="shared" si="0"/>
        <v>0</v>
      </c>
      <c r="F13" s="20">
        <f t="shared" si="0"/>
        <v>503</v>
      </c>
      <c r="G13" s="20">
        <f t="shared" si="0"/>
        <v>125</v>
      </c>
      <c r="H13" s="20">
        <f t="shared" si="0"/>
        <v>377</v>
      </c>
      <c r="I13" s="20">
        <f t="shared" si="0"/>
        <v>0</v>
      </c>
      <c r="J13" s="20">
        <f t="shared" si="0"/>
        <v>1334</v>
      </c>
      <c r="K13" s="20">
        <f t="shared" si="0"/>
        <v>97</v>
      </c>
      <c r="L13" s="1"/>
      <c r="M13" s="1"/>
      <c r="N13" s="1"/>
      <c r="O13" s="1"/>
      <c r="P13" s="1"/>
    </row>
    <row r="14" spans="1:16">
      <c r="D14" s="21"/>
      <c r="L14" s="1"/>
      <c r="M14" s="1"/>
      <c r="N14" s="1"/>
      <c r="O14" s="1"/>
      <c r="P14" s="1"/>
    </row>
    <row r="15" spans="1:16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</row>
    <row r="16" spans="1:16">
      <c r="L16" s="1"/>
      <c r="M16" s="1"/>
      <c r="N16" s="1"/>
      <c r="O16" s="1"/>
      <c r="P16" s="1"/>
    </row>
    <row r="17" spans="12:16">
      <c r="L17" s="1"/>
      <c r="M17" s="1"/>
      <c r="N17" s="1"/>
      <c r="O17" s="1"/>
      <c r="P17" s="1"/>
    </row>
    <row r="18" spans="12:16">
      <c r="L18" s="1"/>
      <c r="M18" s="1"/>
      <c r="N18" s="1"/>
      <c r="O18" s="1"/>
      <c r="P18" s="1"/>
    </row>
    <row r="19" spans="12:16">
      <c r="L19" s="1"/>
      <c r="M19" s="1"/>
      <c r="N19" s="1"/>
      <c r="O19" s="1"/>
      <c r="P19" s="1"/>
    </row>
    <row r="20" spans="12:16">
      <c r="L20" s="1"/>
      <c r="M20" s="1"/>
      <c r="N20" s="1"/>
      <c r="O20" s="1"/>
      <c r="P20" s="1"/>
    </row>
    <row r="21" spans="12:16">
      <c r="L21" s="1"/>
      <c r="M21" s="1"/>
      <c r="N21" s="1"/>
      <c r="O21" s="1"/>
      <c r="P21" s="1"/>
    </row>
  </sheetData>
  <mergeCells count="2">
    <mergeCell ref="A1:K1"/>
    <mergeCell ref="A13:B13"/>
  </mergeCells>
  <pageMargins left="0.46" right="0.18" top="0.22" bottom="0.25" header="0.17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21"/>
  <sheetViews>
    <sheetView topLeftCell="A7" workbookViewId="0">
      <selection sqref="A1:K13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16" ht="16.5" customHeight="1">
      <c r="A1" s="42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6" ht="60">
      <c r="A2" s="7" t="s">
        <v>0</v>
      </c>
      <c r="B2" s="7" t="s">
        <v>14</v>
      </c>
      <c r="C2" s="7" t="s">
        <v>15</v>
      </c>
      <c r="D2" s="7" t="s">
        <v>1</v>
      </c>
      <c r="E2" s="41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16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</row>
    <row r="4" spans="1:16" ht="45">
      <c r="A4" s="11">
        <v>1</v>
      </c>
      <c r="B4" s="12" t="s">
        <v>18</v>
      </c>
      <c r="C4" s="13">
        <v>91</v>
      </c>
      <c r="D4" s="13">
        <v>28</v>
      </c>
      <c r="E4" s="13"/>
      <c r="F4" s="13">
        <v>4</v>
      </c>
      <c r="G4" s="13">
        <v>13</v>
      </c>
      <c r="H4" s="13">
        <v>18</v>
      </c>
      <c r="I4" s="13">
        <v>0</v>
      </c>
      <c r="J4" s="13">
        <v>84</v>
      </c>
      <c r="K4" s="4">
        <v>3</v>
      </c>
      <c r="L4" s="1"/>
      <c r="M4" s="1"/>
      <c r="N4" s="1"/>
      <c r="O4" s="1"/>
      <c r="P4" s="1"/>
    </row>
    <row r="5" spans="1:16" ht="60">
      <c r="A5" s="11">
        <v>2</v>
      </c>
      <c r="B5" s="12" t="s">
        <v>19</v>
      </c>
      <c r="C5" s="13">
        <v>131</v>
      </c>
      <c r="D5" s="13">
        <v>53</v>
      </c>
      <c r="E5" s="13"/>
      <c r="F5" s="13">
        <v>14</v>
      </c>
      <c r="G5" s="13">
        <v>16</v>
      </c>
      <c r="H5" s="13">
        <v>39</v>
      </c>
      <c r="I5" s="13">
        <v>0</v>
      </c>
      <c r="J5" s="13">
        <v>115</v>
      </c>
      <c r="K5" s="4">
        <v>18</v>
      </c>
      <c r="L5" s="1"/>
      <c r="M5" s="1"/>
      <c r="N5" s="1"/>
      <c r="O5" s="1"/>
      <c r="P5" s="1"/>
    </row>
    <row r="6" spans="1:16" ht="45">
      <c r="A6" s="11">
        <v>3</v>
      </c>
      <c r="B6" s="12" t="s">
        <v>20</v>
      </c>
      <c r="C6" s="13">
        <v>83</v>
      </c>
      <c r="D6" s="13">
        <v>51</v>
      </c>
      <c r="E6" s="13"/>
      <c r="F6" s="13">
        <v>16</v>
      </c>
      <c r="G6" s="13">
        <v>2</v>
      </c>
      <c r="H6" s="13">
        <v>32</v>
      </c>
      <c r="I6" s="13">
        <v>0</v>
      </c>
      <c r="J6" s="13">
        <v>84</v>
      </c>
      <c r="K6" s="4">
        <v>0</v>
      </c>
      <c r="L6" s="1"/>
      <c r="M6" s="1"/>
      <c r="N6" s="1"/>
      <c r="O6" s="1"/>
      <c r="P6" s="1"/>
    </row>
    <row r="7" spans="1:16" ht="60">
      <c r="A7" s="11">
        <v>4</v>
      </c>
      <c r="B7" s="7" t="s">
        <v>21</v>
      </c>
      <c r="C7" s="13">
        <v>188</v>
      </c>
      <c r="D7" s="13">
        <v>88</v>
      </c>
      <c r="E7" s="13"/>
      <c r="F7" s="13">
        <v>25</v>
      </c>
      <c r="G7" s="13">
        <v>25</v>
      </c>
      <c r="H7" s="13">
        <v>28</v>
      </c>
      <c r="I7" s="13">
        <v>0</v>
      </c>
      <c r="J7" s="13">
        <v>198</v>
      </c>
      <c r="K7" s="4">
        <v>25</v>
      </c>
      <c r="L7" s="1"/>
      <c r="M7" s="1"/>
      <c r="N7" s="1"/>
      <c r="O7" s="1"/>
      <c r="P7" s="1"/>
    </row>
    <row r="8" spans="1:16" ht="45">
      <c r="A8" s="11">
        <v>5</v>
      </c>
      <c r="B8" s="12" t="s">
        <v>22</v>
      </c>
      <c r="C8" s="13">
        <v>195</v>
      </c>
      <c r="D8" s="13">
        <v>162</v>
      </c>
      <c r="E8" s="13"/>
      <c r="F8" s="13">
        <v>28</v>
      </c>
      <c r="G8" s="13">
        <v>8</v>
      </c>
      <c r="H8" s="13">
        <v>59</v>
      </c>
      <c r="I8" s="13">
        <v>0</v>
      </c>
      <c r="J8" s="13">
        <v>262</v>
      </c>
      <c r="K8" s="4">
        <v>40</v>
      </c>
      <c r="L8" s="1"/>
      <c r="M8" s="1"/>
      <c r="N8" s="1"/>
      <c r="O8" s="1"/>
      <c r="P8" s="1"/>
    </row>
    <row r="9" spans="1:16" ht="45">
      <c r="A9" s="11">
        <v>6</v>
      </c>
      <c r="B9" s="12" t="s">
        <v>23</v>
      </c>
      <c r="C9" s="13">
        <v>167</v>
      </c>
      <c r="D9" s="13">
        <v>111</v>
      </c>
      <c r="E9" s="13"/>
      <c r="F9" s="13">
        <v>46</v>
      </c>
      <c r="G9" s="13">
        <v>19</v>
      </c>
      <c r="H9" s="13">
        <v>25</v>
      </c>
      <c r="I9" s="13">
        <v>0</v>
      </c>
      <c r="J9" s="13">
        <v>188</v>
      </c>
      <c r="K9" s="4">
        <v>5</v>
      </c>
      <c r="L9" s="1"/>
      <c r="M9" s="1"/>
      <c r="N9" s="1"/>
      <c r="O9" s="1"/>
      <c r="P9" s="1"/>
    </row>
    <row r="10" spans="1:16" ht="60">
      <c r="A10" s="14">
        <v>7</v>
      </c>
      <c r="B10" s="15" t="s">
        <v>24</v>
      </c>
      <c r="C10" s="13">
        <v>238</v>
      </c>
      <c r="D10" s="13">
        <v>137</v>
      </c>
      <c r="E10" s="13"/>
      <c r="F10" s="13">
        <v>87</v>
      </c>
      <c r="G10" s="13">
        <v>18</v>
      </c>
      <c r="H10" s="13">
        <v>58</v>
      </c>
      <c r="I10" s="13">
        <v>0</v>
      </c>
      <c r="J10" s="13">
        <v>212</v>
      </c>
      <c r="K10" s="4">
        <v>0</v>
      </c>
      <c r="L10" s="1"/>
      <c r="M10" s="1"/>
      <c r="N10" s="1"/>
      <c r="O10" s="1"/>
      <c r="P10" s="1"/>
    </row>
    <row r="11" spans="1:16" ht="45">
      <c r="A11" s="16">
        <v>8</v>
      </c>
      <c r="B11" s="17" t="s">
        <v>25</v>
      </c>
      <c r="C11" s="18">
        <v>177</v>
      </c>
      <c r="D11" s="18">
        <v>228</v>
      </c>
      <c r="E11" s="18"/>
      <c r="F11" s="18">
        <v>147</v>
      </c>
      <c r="G11" s="18">
        <v>3</v>
      </c>
      <c r="H11" s="18">
        <v>37</v>
      </c>
      <c r="I11" s="18">
        <v>0</v>
      </c>
      <c r="J11" s="18">
        <v>218</v>
      </c>
      <c r="K11" s="19">
        <v>20</v>
      </c>
      <c r="L11" s="1"/>
      <c r="M11" s="1"/>
      <c r="N11" s="1"/>
      <c r="O11" s="1"/>
      <c r="P11" s="1"/>
    </row>
    <row r="12" spans="1:16" ht="45.75" thickBot="1">
      <c r="A12" s="16">
        <v>9</v>
      </c>
      <c r="B12" s="17" t="s">
        <v>26</v>
      </c>
      <c r="C12" s="18">
        <v>64</v>
      </c>
      <c r="D12" s="18">
        <v>34</v>
      </c>
      <c r="E12" s="18"/>
      <c r="F12" s="18">
        <v>10</v>
      </c>
      <c r="G12" s="18">
        <v>0</v>
      </c>
      <c r="H12" s="18">
        <v>38</v>
      </c>
      <c r="I12" s="18">
        <v>0</v>
      </c>
      <c r="J12" s="18">
        <v>50</v>
      </c>
      <c r="K12" s="19">
        <v>11</v>
      </c>
      <c r="L12" s="1"/>
      <c r="M12" s="1"/>
      <c r="N12" s="1"/>
      <c r="O12" s="1"/>
      <c r="P12" s="1"/>
    </row>
    <row r="13" spans="1:16" ht="22.5" customHeight="1" thickBot="1">
      <c r="A13" s="45" t="s">
        <v>13</v>
      </c>
      <c r="B13" s="46"/>
      <c r="C13" s="20">
        <f>SUM(C4:C12)</f>
        <v>1334</v>
      </c>
      <c r="D13" s="20">
        <f t="shared" ref="D13:K13" si="0">SUM(D4:D12)</f>
        <v>892</v>
      </c>
      <c r="E13" s="20">
        <f t="shared" si="0"/>
        <v>0</v>
      </c>
      <c r="F13" s="20">
        <f t="shared" si="0"/>
        <v>377</v>
      </c>
      <c r="G13" s="20">
        <f t="shared" si="0"/>
        <v>104</v>
      </c>
      <c r="H13" s="20">
        <f t="shared" si="0"/>
        <v>334</v>
      </c>
      <c r="I13" s="20">
        <f t="shared" si="0"/>
        <v>0</v>
      </c>
      <c r="J13" s="20">
        <f t="shared" si="0"/>
        <v>1411</v>
      </c>
      <c r="K13" s="20">
        <f t="shared" si="0"/>
        <v>122</v>
      </c>
      <c r="L13" s="1"/>
      <c r="M13" s="1"/>
      <c r="N13" s="1"/>
      <c r="O13" s="1"/>
      <c r="P13" s="1"/>
    </row>
    <row r="14" spans="1:16">
      <c r="D14" s="21"/>
      <c r="L14" s="1"/>
      <c r="M14" s="1"/>
      <c r="N14" s="1"/>
      <c r="O14" s="1"/>
      <c r="P14" s="1"/>
    </row>
    <row r="15" spans="1:16">
      <c r="C15" s="23">
        <v>238</v>
      </c>
      <c r="D15" s="21">
        <v>137</v>
      </c>
      <c r="F15" s="24">
        <v>87</v>
      </c>
      <c r="G15" s="24">
        <v>18</v>
      </c>
      <c r="H15" s="24">
        <v>58</v>
      </c>
      <c r="I15" s="24">
        <v>0</v>
      </c>
      <c r="J15" s="24">
        <v>212</v>
      </c>
      <c r="L15" s="1"/>
      <c r="M15" s="1"/>
      <c r="N15" s="1"/>
      <c r="O15" s="1"/>
      <c r="P15" s="1"/>
    </row>
    <row r="16" spans="1:16">
      <c r="L16" s="1"/>
      <c r="M16" s="1"/>
      <c r="N16" s="1"/>
      <c r="O16" s="1"/>
      <c r="P16" s="1"/>
    </row>
    <row r="17" spans="12:16">
      <c r="L17" s="1"/>
      <c r="M17" s="1"/>
      <c r="N17" s="1"/>
      <c r="O17" s="1"/>
      <c r="P17" s="1"/>
    </row>
    <row r="18" spans="12:16">
      <c r="L18" s="1"/>
      <c r="M18" s="1"/>
      <c r="N18" s="1"/>
      <c r="O18" s="1"/>
      <c r="P18" s="1"/>
    </row>
    <row r="19" spans="12:16">
      <c r="L19" s="1"/>
      <c r="M19" s="1"/>
      <c r="N19" s="1"/>
      <c r="O19" s="1"/>
      <c r="P19" s="1"/>
    </row>
    <row r="20" spans="12:16">
      <c r="L20" s="1"/>
      <c r="M20" s="1"/>
      <c r="N20" s="1"/>
      <c r="O20" s="1"/>
      <c r="P20" s="1"/>
    </row>
    <row r="21" spans="12:16">
      <c r="L21" s="1"/>
      <c r="M21" s="1"/>
      <c r="N21" s="1"/>
      <c r="O21" s="1"/>
      <c r="P21" s="1"/>
    </row>
  </sheetData>
  <mergeCells count="2">
    <mergeCell ref="A1:K1"/>
    <mergeCell ref="A13:B13"/>
  </mergeCells>
  <pageMargins left="0.48" right="0.21" top="0.27" bottom="0.25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21"/>
  <sheetViews>
    <sheetView topLeftCell="A7" workbookViewId="0">
      <selection sqref="A1:K13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  <col min="13" max="13" width="25.5703125" customWidth="1"/>
  </cols>
  <sheetData>
    <row r="1" spans="1:56" ht="16.5" customHeight="1">
      <c r="A1" s="42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56" ht="60">
      <c r="A2" s="7" t="s">
        <v>0</v>
      </c>
      <c r="B2" s="7" t="s">
        <v>14</v>
      </c>
      <c r="C2" s="7" t="s">
        <v>15</v>
      </c>
      <c r="D2" s="7" t="s">
        <v>1</v>
      </c>
      <c r="E2" s="25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  <c r="M2" s="26" t="s">
        <v>28</v>
      </c>
    </row>
    <row r="3" spans="1:56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26" t="s">
        <v>29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45">
      <c r="A4" s="11">
        <v>1</v>
      </c>
      <c r="B4" s="12" t="s">
        <v>18</v>
      </c>
      <c r="C4" s="13">
        <v>141</v>
      </c>
      <c r="D4" s="13">
        <v>36</v>
      </c>
      <c r="E4" s="13"/>
      <c r="F4" s="13">
        <v>7</v>
      </c>
      <c r="G4" s="13">
        <v>18</v>
      </c>
      <c r="H4" s="13">
        <v>19</v>
      </c>
      <c r="I4" s="13">
        <v>0</v>
      </c>
      <c r="J4" s="13">
        <v>133</v>
      </c>
      <c r="K4" s="4">
        <v>4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0">
      <c r="A5" s="11">
        <v>2</v>
      </c>
      <c r="B5" s="12" t="s">
        <v>19</v>
      </c>
      <c r="C5" s="13">
        <v>139</v>
      </c>
      <c r="D5" s="13">
        <v>60</v>
      </c>
      <c r="E5" s="13"/>
      <c r="F5" s="13">
        <v>17</v>
      </c>
      <c r="G5" s="13">
        <v>16</v>
      </c>
      <c r="H5" s="13">
        <v>29</v>
      </c>
      <c r="I5" s="13">
        <v>0</v>
      </c>
      <c r="J5" s="13">
        <v>137</v>
      </c>
      <c r="K5" s="4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45">
      <c r="A6" s="11">
        <v>3</v>
      </c>
      <c r="B6" s="12" t="s">
        <v>20</v>
      </c>
      <c r="C6" s="13">
        <v>85</v>
      </c>
      <c r="D6" s="13">
        <v>47</v>
      </c>
      <c r="E6" s="13"/>
      <c r="F6" s="13">
        <v>11</v>
      </c>
      <c r="G6" s="13">
        <v>5</v>
      </c>
      <c r="H6" s="13">
        <v>24</v>
      </c>
      <c r="I6" s="13">
        <v>0</v>
      </c>
      <c r="J6" s="13">
        <v>92</v>
      </c>
      <c r="K6" s="4">
        <v>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60">
      <c r="A7" s="11">
        <v>4</v>
      </c>
      <c r="B7" s="7" t="s">
        <v>21</v>
      </c>
      <c r="C7" s="13">
        <v>230</v>
      </c>
      <c r="D7" s="13">
        <v>72</v>
      </c>
      <c r="E7" s="13"/>
      <c r="F7" s="13">
        <v>21</v>
      </c>
      <c r="G7" s="13">
        <v>30</v>
      </c>
      <c r="H7" s="13">
        <v>31</v>
      </c>
      <c r="I7" s="13">
        <v>0</v>
      </c>
      <c r="J7" s="13">
        <v>220</v>
      </c>
      <c r="K7" s="4"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45">
      <c r="A8" s="11">
        <v>5</v>
      </c>
      <c r="B8" s="12" t="s">
        <v>22</v>
      </c>
      <c r="C8" s="13">
        <v>158</v>
      </c>
      <c r="D8" s="13">
        <v>51</v>
      </c>
      <c r="E8" s="13"/>
      <c r="F8" s="13">
        <v>34</v>
      </c>
      <c r="G8" s="13">
        <v>12</v>
      </c>
      <c r="H8" s="13">
        <v>39</v>
      </c>
      <c r="I8" s="13">
        <v>0</v>
      </c>
      <c r="J8" s="13">
        <v>124</v>
      </c>
      <c r="K8" s="4">
        <v>30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45">
      <c r="A9" s="11">
        <v>6</v>
      </c>
      <c r="B9" s="12" t="s">
        <v>23</v>
      </c>
      <c r="C9" s="13">
        <v>134</v>
      </c>
      <c r="D9" s="13">
        <v>106</v>
      </c>
      <c r="E9" s="13"/>
      <c r="F9" s="13">
        <v>49</v>
      </c>
      <c r="G9" s="13">
        <v>36</v>
      </c>
      <c r="H9" s="13">
        <v>20</v>
      </c>
      <c r="I9" s="13">
        <v>0</v>
      </c>
      <c r="J9" s="13">
        <v>135</v>
      </c>
      <c r="K9" s="4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60">
      <c r="A10" s="14">
        <v>7</v>
      </c>
      <c r="B10" s="15" t="s">
        <v>24</v>
      </c>
      <c r="C10" s="13">
        <v>231</v>
      </c>
      <c r="D10" s="13">
        <v>154</v>
      </c>
      <c r="E10" s="13"/>
      <c r="F10" s="13">
        <v>92</v>
      </c>
      <c r="G10" s="13">
        <v>19</v>
      </c>
      <c r="H10" s="13">
        <v>55</v>
      </c>
      <c r="I10" s="13">
        <v>0</v>
      </c>
      <c r="J10" s="13">
        <v>219</v>
      </c>
      <c r="K10" s="4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45">
      <c r="A11" s="16">
        <v>8</v>
      </c>
      <c r="B11" s="17" t="s">
        <v>25</v>
      </c>
      <c r="C11" s="18">
        <v>124</v>
      </c>
      <c r="D11" s="18">
        <v>67</v>
      </c>
      <c r="E11" s="18"/>
      <c r="F11" s="18">
        <v>17</v>
      </c>
      <c r="G11" s="18">
        <v>3</v>
      </c>
      <c r="H11" s="18">
        <v>32</v>
      </c>
      <c r="I11" s="18">
        <v>0</v>
      </c>
      <c r="J11" s="18">
        <v>139</v>
      </c>
      <c r="K11" s="19">
        <v>20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45.75" thickBot="1">
      <c r="A12" s="16">
        <v>9</v>
      </c>
      <c r="B12" s="17" t="s">
        <v>26</v>
      </c>
      <c r="C12" s="18">
        <v>65</v>
      </c>
      <c r="D12" s="18">
        <v>48</v>
      </c>
      <c r="E12" s="18"/>
      <c r="F12" s="18">
        <v>14</v>
      </c>
      <c r="G12" s="18">
        <v>2</v>
      </c>
      <c r="H12" s="18">
        <v>26</v>
      </c>
      <c r="I12" s="18">
        <v>0</v>
      </c>
      <c r="J12" s="18">
        <v>71</v>
      </c>
      <c r="K12" s="19">
        <v>12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22.5" customHeight="1" thickBot="1">
      <c r="A13" s="45" t="s">
        <v>13</v>
      </c>
      <c r="B13" s="46"/>
      <c r="C13" s="20">
        <f>SUM(C4:C12)</f>
        <v>1307</v>
      </c>
      <c r="D13" s="20">
        <f t="shared" ref="D13:K13" si="0">SUM(D4:D12)</f>
        <v>641</v>
      </c>
      <c r="E13" s="20">
        <f t="shared" si="0"/>
        <v>0</v>
      </c>
      <c r="F13" s="20">
        <f t="shared" si="0"/>
        <v>262</v>
      </c>
      <c r="G13" s="20">
        <f t="shared" si="0"/>
        <v>141</v>
      </c>
      <c r="H13" s="20">
        <f t="shared" si="0"/>
        <v>275</v>
      </c>
      <c r="I13" s="20">
        <f t="shared" si="0"/>
        <v>0</v>
      </c>
      <c r="J13" s="20">
        <f t="shared" si="0"/>
        <v>1270</v>
      </c>
      <c r="K13" s="20">
        <f t="shared" si="0"/>
        <v>84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>
      <c r="D14" s="2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2:56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2:56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2:56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2:56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2:56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</sheetData>
  <mergeCells count="2">
    <mergeCell ref="A1:K1"/>
    <mergeCell ref="A13:B13"/>
  </mergeCells>
  <pageMargins left="0.42" right="0.2" top="0.19685039370078741" bottom="0.32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21"/>
  <sheetViews>
    <sheetView topLeftCell="A10" workbookViewId="0">
      <selection sqref="A1:XFD104857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  <col min="13" max="13" width="25.5703125" customWidth="1"/>
  </cols>
  <sheetData>
    <row r="1" spans="1:56" ht="16.5" customHeight="1">
      <c r="A1" s="42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56" ht="60">
      <c r="A2" s="7" t="s">
        <v>0</v>
      </c>
      <c r="B2" s="7" t="s">
        <v>14</v>
      </c>
      <c r="C2" s="7" t="s">
        <v>15</v>
      </c>
      <c r="D2" s="7" t="s">
        <v>1</v>
      </c>
      <c r="E2" s="27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  <c r="M2" s="26" t="s">
        <v>28</v>
      </c>
    </row>
    <row r="3" spans="1:56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26" t="s">
        <v>29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45">
      <c r="A4" s="11">
        <v>1</v>
      </c>
      <c r="B4" s="12" t="s">
        <v>18</v>
      </c>
      <c r="C4" s="13">
        <v>133</v>
      </c>
      <c r="D4" s="13">
        <v>46</v>
      </c>
      <c r="E4" s="13"/>
      <c r="F4" s="13">
        <v>20</v>
      </c>
      <c r="G4" s="13">
        <v>32</v>
      </c>
      <c r="H4" s="13">
        <v>15</v>
      </c>
      <c r="I4" s="13">
        <v>0</v>
      </c>
      <c r="J4" s="13">
        <v>112</v>
      </c>
      <c r="K4" s="4">
        <v>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0">
      <c r="A5" s="11">
        <v>2</v>
      </c>
      <c r="B5" s="12" t="s">
        <v>19</v>
      </c>
      <c r="C5" s="13">
        <v>137</v>
      </c>
      <c r="D5" s="13">
        <v>56</v>
      </c>
      <c r="E5" s="13"/>
      <c r="F5" s="13">
        <v>15</v>
      </c>
      <c r="G5" s="13">
        <v>24</v>
      </c>
      <c r="H5" s="13">
        <v>49</v>
      </c>
      <c r="I5" s="13">
        <v>0</v>
      </c>
      <c r="J5" s="13">
        <v>105</v>
      </c>
      <c r="K5" s="4">
        <v>20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45">
      <c r="A6" s="11">
        <v>3</v>
      </c>
      <c r="B6" s="12" t="s">
        <v>20</v>
      </c>
      <c r="C6" s="13">
        <v>92</v>
      </c>
      <c r="D6" s="13">
        <v>60</v>
      </c>
      <c r="E6" s="13"/>
      <c r="F6" s="13">
        <v>23</v>
      </c>
      <c r="G6" s="13">
        <v>3</v>
      </c>
      <c r="H6" s="13">
        <v>33</v>
      </c>
      <c r="I6" s="13">
        <v>0</v>
      </c>
      <c r="J6" s="13">
        <v>93</v>
      </c>
      <c r="K6" s="4">
        <v>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60">
      <c r="A7" s="11">
        <v>4</v>
      </c>
      <c r="B7" s="7" t="s">
        <v>21</v>
      </c>
      <c r="C7" s="13">
        <v>220</v>
      </c>
      <c r="D7" s="13">
        <v>100</v>
      </c>
      <c r="E7" s="13"/>
      <c r="F7" s="13">
        <v>28</v>
      </c>
      <c r="G7" s="13">
        <v>25</v>
      </c>
      <c r="H7" s="13">
        <v>37</v>
      </c>
      <c r="I7" s="13">
        <v>0</v>
      </c>
      <c r="J7" s="13">
        <v>230</v>
      </c>
      <c r="K7" s="4">
        <v>28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56" ht="45">
      <c r="A8" s="11">
        <v>5</v>
      </c>
      <c r="B8" s="12" t="s">
        <v>22</v>
      </c>
      <c r="C8" s="13">
        <v>124</v>
      </c>
      <c r="D8" s="13">
        <v>72</v>
      </c>
      <c r="E8" s="13"/>
      <c r="F8" s="13">
        <v>36</v>
      </c>
      <c r="G8" s="13">
        <v>10</v>
      </c>
      <c r="H8" s="13">
        <v>29</v>
      </c>
      <c r="I8" s="13">
        <v>0</v>
      </c>
      <c r="J8" s="13">
        <v>121</v>
      </c>
      <c r="K8" s="4">
        <v>15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45">
      <c r="A9" s="11">
        <v>6</v>
      </c>
      <c r="B9" s="12" t="s">
        <v>23</v>
      </c>
      <c r="C9" s="13">
        <v>135</v>
      </c>
      <c r="D9" s="13">
        <v>106</v>
      </c>
      <c r="E9" s="13"/>
      <c r="F9" s="13">
        <v>46</v>
      </c>
      <c r="G9" s="13">
        <v>33</v>
      </c>
      <c r="H9" s="13">
        <v>28</v>
      </c>
      <c r="I9" s="13">
        <v>0</v>
      </c>
      <c r="J9" s="13">
        <v>134</v>
      </c>
      <c r="K9" s="4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60">
      <c r="A10" s="14">
        <v>7</v>
      </c>
      <c r="B10" s="15" t="s">
        <v>24</v>
      </c>
      <c r="C10" s="13">
        <v>219</v>
      </c>
      <c r="D10" s="13">
        <v>161</v>
      </c>
      <c r="E10" s="13"/>
      <c r="F10" s="13">
        <v>65</v>
      </c>
      <c r="G10" s="13">
        <v>24</v>
      </c>
      <c r="H10" s="13">
        <v>49</v>
      </c>
      <c r="I10" s="13">
        <v>0</v>
      </c>
      <c r="J10" s="13">
        <v>242</v>
      </c>
      <c r="K10" s="4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45">
      <c r="A11" s="16">
        <v>8</v>
      </c>
      <c r="B11" s="17" t="s">
        <v>25</v>
      </c>
      <c r="C11" s="18">
        <v>139</v>
      </c>
      <c r="D11" s="18">
        <v>72</v>
      </c>
      <c r="E11" s="18"/>
      <c r="F11" s="18">
        <v>31</v>
      </c>
      <c r="G11" s="18">
        <v>10</v>
      </c>
      <c r="H11" s="18">
        <v>44</v>
      </c>
      <c r="I11" s="18">
        <v>0</v>
      </c>
      <c r="J11" s="18">
        <v>126</v>
      </c>
      <c r="K11" s="19">
        <v>20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45.75" thickBot="1">
      <c r="A12" s="16">
        <v>9</v>
      </c>
      <c r="B12" s="17" t="s">
        <v>26</v>
      </c>
      <c r="C12" s="18">
        <v>71</v>
      </c>
      <c r="D12" s="18">
        <v>60</v>
      </c>
      <c r="E12" s="18"/>
      <c r="F12" s="18">
        <v>20</v>
      </c>
      <c r="G12" s="18">
        <v>0</v>
      </c>
      <c r="H12" s="18">
        <v>30</v>
      </c>
      <c r="I12" s="18">
        <v>1</v>
      </c>
      <c r="J12" s="18">
        <v>80</v>
      </c>
      <c r="K12" s="19">
        <v>27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22.5" customHeight="1" thickBot="1">
      <c r="A13" s="45" t="s">
        <v>13</v>
      </c>
      <c r="B13" s="46"/>
      <c r="C13" s="20">
        <f>SUM(C4:C12)</f>
        <v>1270</v>
      </c>
      <c r="D13" s="20">
        <f t="shared" ref="D13:K13" si="0">SUM(D4:D12)</f>
        <v>733</v>
      </c>
      <c r="E13" s="20">
        <f t="shared" si="0"/>
        <v>0</v>
      </c>
      <c r="F13" s="20">
        <f t="shared" si="0"/>
        <v>284</v>
      </c>
      <c r="G13" s="20">
        <f t="shared" si="0"/>
        <v>161</v>
      </c>
      <c r="H13" s="20">
        <f t="shared" si="0"/>
        <v>314</v>
      </c>
      <c r="I13" s="20">
        <f t="shared" si="0"/>
        <v>1</v>
      </c>
      <c r="J13" s="20">
        <f t="shared" si="0"/>
        <v>1243</v>
      </c>
      <c r="K13" s="20">
        <f t="shared" si="0"/>
        <v>118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>
      <c r="D14" s="2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2:56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2:56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2:56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2:56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2:56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</sheetData>
  <mergeCells count="2">
    <mergeCell ref="A1:K1"/>
    <mergeCell ref="A13:B13"/>
  </mergeCells>
  <pageMargins left="0.16" right="0.24" top="0.22" bottom="0.33" header="0.17" footer="0.1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C21"/>
  <sheetViews>
    <sheetView topLeftCell="A7" workbookViewId="0">
      <selection activeCell="B15" sqref="B15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55" ht="16.5" customHeight="1">
      <c r="A1" s="42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55" ht="60">
      <c r="A2" s="7" t="s">
        <v>0</v>
      </c>
      <c r="B2" s="7" t="s">
        <v>14</v>
      </c>
      <c r="C2" s="7" t="s">
        <v>15</v>
      </c>
      <c r="D2" s="7" t="s">
        <v>1</v>
      </c>
      <c r="E2" s="28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55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ht="45">
      <c r="A4" s="11">
        <v>1</v>
      </c>
      <c r="B4" s="12" t="s">
        <v>18</v>
      </c>
      <c r="C4" s="13">
        <v>112</v>
      </c>
      <c r="D4" s="13">
        <v>45</v>
      </c>
      <c r="E4" s="13"/>
      <c r="F4" s="13">
        <v>9</v>
      </c>
      <c r="G4" s="13">
        <v>24</v>
      </c>
      <c r="H4" s="13">
        <v>13</v>
      </c>
      <c r="I4" s="13">
        <v>0</v>
      </c>
      <c r="J4" s="13">
        <v>111</v>
      </c>
      <c r="K4" s="4">
        <v>5</v>
      </c>
      <c r="L4" s="1"/>
      <c r="M4" s="1">
        <f>24+9+12</f>
        <v>45</v>
      </c>
      <c r="N4" s="1"/>
      <c r="O4" s="1">
        <f>93+12</f>
        <v>105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60">
      <c r="A5" s="11">
        <v>2</v>
      </c>
      <c r="B5" s="12" t="s">
        <v>19</v>
      </c>
      <c r="C5" s="13">
        <v>105</v>
      </c>
      <c r="D5" s="13">
        <v>69</v>
      </c>
      <c r="E5" s="13"/>
      <c r="F5" s="13">
        <v>10</v>
      </c>
      <c r="G5" s="13">
        <v>11</v>
      </c>
      <c r="H5" s="13">
        <v>27</v>
      </c>
      <c r="I5" s="13">
        <v>0</v>
      </c>
      <c r="J5" s="13">
        <v>126</v>
      </c>
      <c r="K5" s="4">
        <v>15</v>
      </c>
      <c r="L5" s="1"/>
      <c r="M5" s="29">
        <v>105</v>
      </c>
      <c r="N5" s="29">
        <v>66</v>
      </c>
      <c r="O5" s="29">
        <v>13</v>
      </c>
      <c r="P5" s="29">
        <v>1</v>
      </c>
      <c r="Q5" s="29">
        <v>28</v>
      </c>
      <c r="R5" s="29">
        <v>129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45">
      <c r="A6" s="11">
        <v>3</v>
      </c>
      <c r="B6" s="12" t="s">
        <v>20</v>
      </c>
      <c r="C6" s="13">
        <v>93</v>
      </c>
      <c r="D6" s="13">
        <v>62</v>
      </c>
      <c r="E6" s="13"/>
      <c r="F6" s="13">
        <v>13</v>
      </c>
      <c r="G6" s="13">
        <v>1</v>
      </c>
      <c r="H6" s="13">
        <v>23</v>
      </c>
      <c r="I6" s="13">
        <v>0</v>
      </c>
      <c r="J6" s="13">
        <v>118</v>
      </c>
      <c r="K6" s="4">
        <v>0</v>
      </c>
      <c r="L6" s="1"/>
      <c r="M6" s="1"/>
      <c r="N6" s="1"/>
      <c r="O6" s="1">
        <v>37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60">
      <c r="A7" s="11">
        <v>4</v>
      </c>
      <c r="B7" s="7" t="s">
        <v>21</v>
      </c>
      <c r="C7" s="13">
        <v>230</v>
      </c>
      <c r="D7" s="13">
        <v>98</v>
      </c>
      <c r="E7" s="13"/>
      <c r="F7" s="13">
        <v>17</v>
      </c>
      <c r="G7" s="13">
        <v>22</v>
      </c>
      <c r="H7" s="13">
        <v>39</v>
      </c>
      <c r="I7" s="13">
        <v>0</v>
      </c>
      <c r="J7" s="13">
        <v>250</v>
      </c>
      <c r="K7" s="4">
        <v>20</v>
      </c>
      <c r="L7" s="1"/>
      <c r="M7" s="1">
        <f>19+41+28+3+7</f>
        <v>98</v>
      </c>
      <c r="N7" s="1">
        <v>100</v>
      </c>
      <c r="O7" s="1">
        <v>21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45">
      <c r="A8" s="11">
        <v>5</v>
      </c>
      <c r="B8" s="12" t="s">
        <v>22</v>
      </c>
      <c r="C8" s="13">
        <v>121</v>
      </c>
      <c r="D8" s="13">
        <v>74</v>
      </c>
      <c r="E8" s="13"/>
      <c r="F8" s="13">
        <v>20</v>
      </c>
      <c r="G8" s="13">
        <v>14</v>
      </c>
      <c r="H8" s="13">
        <v>25</v>
      </c>
      <c r="I8" s="13">
        <v>0</v>
      </c>
      <c r="J8" s="13">
        <v>136</v>
      </c>
      <c r="K8" s="4">
        <v>15</v>
      </c>
      <c r="L8" s="1"/>
      <c r="M8" s="29">
        <v>134</v>
      </c>
      <c r="N8" s="1"/>
      <c r="O8" s="1">
        <v>4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45">
      <c r="A9" s="11">
        <v>6</v>
      </c>
      <c r="B9" s="12" t="s">
        <v>23</v>
      </c>
      <c r="C9" s="13">
        <v>134</v>
      </c>
      <c r="D9" s="13">
        <v>98</v>
      </c>
      <c r="E9" s="13"/>
      <c r="F9" s="13">
        <v>29</v>
      </c>
      <c r="G9" s="13">
        <v>20</v>
      </c>
      <c r="H9" s="13">
        <v>16</v>
      </c>
      <c r="I9" s="13">
        <v>0</v>
      </c>
      <c r="J9" s="13">
        <v>167</v>
      </c>
      <c r="K9" s="4"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ht="60">
      <c r="A10" s="14">
        <v>7</v>
      </c>
      <c r="B10" s="15" t="s">
        <v>24</v>
      </c>
      <c r="C10" s="13">
        <v>242</v>
      </c>
      <c r="D10" s="13">
        <v>205</v>
      </c>
      <c r="E10" s="13"/>
      <c r="F10" s="13">
        <v>110</v>
      </c>
      <c r="G10" s="13">
        <v>13</v>
      </c>
      <c r="H10" s="13">
        <v>55</v>
      </c>
      <c r="I10" s="13">
        <v>0</v>
      </c>
      <c r="J10" s="13">
        <v>269</v>
      </c>
      <c r="K10" s="4">
        <v>0</v>
      </c>
      <c r="L10" s="1"/>
      <c r="M10" s="29">
        <v>134</v>
      </c>
      <c r="N10" s="29">
        <v>100</v>
      </c>
      <c r="O10" s="29">
        <v>28</v>
      </c>
      <c r="P10" s="29">
        <v>20</v>
      </c>
      <c r="Q10" s="29">
        <v>16</v>
      </c>
      <c r="R10" s="29">
        <v>170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ht="45">
      <c r="A11" s="16">
        <v>8</v>
      </c>
      <c r="B11" s="17" t="s">
        <v>25</v>
      </c>
      <c r="C11" s="18">
        <v>126</v>
      </c>
      <c r="D11" s="18">
        <v>60</v>
      </c>
      <c r="E11" s="18"/>
      <c r="F11" s="18">
        <v>22</v>
      </c>
      <c r="G11" s="18">
        <v>3</v>
      </c>
      <c r="H11" s="18">
        <v>32</v>
      </c>
      <c r="I11" s="18">
        <v>0</v>
      </c>
      <c r="J11" s="18">
        <v>129</v>
      </c>
      <c r="K11" s="19">
        <v>10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ht="45.75" thickBot="1">
      <c r="A12" s="16">
        <v>9</v>
      </c>
      <c r="B12" s="17" t="s">
        <v>26</v>
      </c>
      <c r="C12" s="18">
        <v>80</v>
      </c>
      <c r="D12" s="18">
        <v>57</v>
      </c>
      <c r="E12" s="18"/>
      <c r="F12" s="18">
        <v>12</v>
      </c>
      <c r="G12" s="18">
        <v>2</v>
      </c>
      <c r="H12" s="18">
        <v>35</v>
      </c>
      <c r="I12" s="18">
        <v>0</v>
      </c>
      <c r="J12" s="18">
        <v>88</v>
      </c>
      <c r="K12" s="19">
        <v>32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ht="22.5" customHeight="1" thickBot="1">
      <c r="A13" s="45" t="s">
        <v>13</v>
      </c>
      <c r="B13" s="46"/>
      <c r="C13" s="20">
        <f>SUM(C4:C12)</f>
        <v>1243</v>
      </c>
      <c r="D13" s="20">
        <f t="shared" ref="D13:K13" si="0">SUM(D4:D12)</f>
        <v>768</v>
      </c>
      <c r="E13" s="20">
        <f t="shared" si="0"/>
        <v>0</v>
      </c>
      <c r="F13" s="20">
        <f t="shared" si="0"/>
        <v>242</v>
      </c>
      <c r="G13" s="20">
        <f t="shared" si="0"/>
        <v>110</v>
      </c>
      <c r="H13" s="20">
        <f t="shared" si="0"/>
        <v>265</v>
      </c>
      <c r="I13" s="20">
        <f t="shared" si="0"/>
        <v>0</v>
      </c>
      <c r="J13" s="20">
        <f t="shared" si="0"/>
        <v>1394</v>
      </c>
      <c r="K13" s="20">
        <f t="shared" si="0"/>
        <v>97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>
      <c r="D14" s="2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2:55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2:55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2:55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2:55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2:55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</sheetData>
  <mergeCells count="2">
    <mergeCell ref="A1:K1"/>
    <mergeCell ref="A13:B13"/>
  </mergeCells>
  <pageMargins left="0.70866141732283472" right="0.70866141732283472" top="0.28000000000000003" bottom="0.33" header="0.17" footer="0.17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21"/>
  <sheetViews>
    <sheetView workbookViewId="0">
      <selection activeCell="H7" sqref="H7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32" ht="16.5" customHeight="1">
      <c r="A1" s="42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32" ht="60">
      <c r="A2" s="7" t="s">
        <v>0</v>
      </c>
      <c r="B2" s="7" t="s">
        <v>14</v>
      </c>
      <c r="C2" s="7" t="s">
        <v>15</v>
      </c>
      <c r="D2" s="7" t="s">
        <v>1</v>
      </c>
      <c r="E2" s="30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32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45">
      <c r="A4" s="11">
        <v>1</v>
      </c>
      <c r="B4" s="12" t="s">
        <v>18</v>
      </c>
      <c r="C4" s="13">
        <v>111</v>
      </c>
      <c r="D4" s="13">
        <v>39</v>
      </c>
      <c r="E4" s="13"/>
      <c r="F4" s="13">
        <v>14</v>
      </c>
      <c r="G4" s="13">
        <v>28</v>
      </c>
      <c r="H4" s="13">
        <v>23</v>
      </c>
      <c r="I4" s="13">
        <v>0</v>
      </c>
      <c r="J4" s="13">
        <v>85</v>
      </c>
      <c r="K4" s="4">
        <v>4</v>
      </c>
      <c r="L4" s="1"/>
      <c r="M4" s="1"/>
      <c r="N4" s="1" t="s">
        <v>43</v>
      </c>
      <c r="O4" s="5">
        <v>17</v>
      </c>
      <c r="P4" s="5">
        <v>5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60">
      <c r="A5" s="11">
        <v>2</v>
      </c>
      <c r="B5" s="12" t="s">
        <v>19</v>
      </c>
      <c r="C5" s="13">
        <v>126</v>
      </c>
      <c r="D5" s="13">
        <v>53</v>
      </c>
      <c r="E5" s="13"/>
      <c r="F5" s="13">
        <v>12</v>
      </c>
      <c r="G5" s="13">
        <v>17</v>
      </c>
      <c r="H5" s="13">
        <v>35</v>
      </c>
      <c r="I5" s="13">
        <v>0</v>
      </c>
      <c r="J5" s="13">
        <v>115</v>
      </c>
      <c r="K5" s="4">
        <v>12</v>
      </c>
      <c r="L5" s="1"/>
      <c r="M5" s="1"/>
      <c r="N5" s="1" t="s">
        <v>39</v>
      </c>
      <c r="O5" s="1" t="s">
        <v>40</v>
      </c>
      <c r="P5" s="1" t="s">
        <v>34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45">
      <c r="A6" s="11">
        <v>3</v>
      </c>
      <c r="B6" s="12" t="s">
        <v>20</v>
      </c>
      <c r="C6" s="13">
        <v>118</v>
      </c>
      <c r="D6" s="13">
        <v>63</v>
      </c>
      <c r="E6" s="13"/>
      <c r="F6" s="13">
        <v>31</v>
      </c>
      <c r="G6" s="13">
        <v>8</v>
      </c>
      <c r="H6" s="13">
        <v>44</v>
      </c>
      <c r="I6" s="13">
        <v>0</v>
      </c>
      <c r="J6" s="13">
        <v>98</v>
      </c>
      <c r="K6" s="4">
        <v>0</v>
      </c>
      <c r="L6" s="1"/>
      <c r="M6" s="31" t="s">
        <v>42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60">
      <c r="A7" s="11">
        <v>4</v>
      </c>
      <c r="B7" s="7" t="s">
        <v>21</v>
      </c>
      <c r="C7" s="13">
        <v>250</v>
      </c>
      <c r="D7" s="13">
        <v>100</v>
      </c>
      <c r="E7" s="13"/>
      <c r="F7" s="13">
        <v>46</v>
      </c>
      <c r="G7" s="13">
        <v>39</v>
      </c>
      <c r="H7" s="13">
        <v>32</v>
      </c>
      <c r="I7" s="13">
        <v>0</v>
      </c>
      <c r="J7" s="13">
        <v>233</v>
      </c>
      <c r="K7" s="4">
        <v>31</v>
      </c>
      <c r="L7" s="1"/>
      <c r="M7" s="32" t="s">
        <v>41</v>
      </c>
      <c r="N7" s="33" t="s">
        <v>35</v>
      </c>
      <c r="O7" s="33" t="s">
        <v>36</v>
      </c>
      <c r="P7" s="33" t="s">
        <v>37</v>
      </c>
      <c r="Q7" s="34" t="s">
        <v>38</v>
      </c>
      <c r="R7" s="33">
        <v>9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45">
      <c r="A8" s="11">
        <v>5</v>
      </c>
      <c r="B8" s="12" t="s">
        <v>22</v>
      </c>
      <c r="C8" s="13">
        <v>136</v>
      </c>
      <c r="D8" s="13">
        <v>75</v>
      </c>
      <c r="E8" s="13"/>
      <c r="F8" s="13">
        <v>29</v>
      </c>
      <c r="G8" s="13">
        <v>17</v>
      </c>
      <c r="H8" s="13">
        <v>29</v>
      </c>
      <c r="I8" s="13">
        <v>0</v>
      </c>
      <c r="J8" s="13">
        <v>136</v>
      </c>
      <c r="K8" s="4">
        <v>15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45">
      <c r="A9" s="11">
        <v>6</v>
      </c>
      <c r="B9" s="12" t="s">
        <v>23</v>
      </c>
      <c r="C9" s="13">
        <v>167</v>
      </c>
      <c r="D9" s="13">
        <v>90</v>
      </c>
      <c r="E9" s="13"/>
      <c r="F9" s="13">
        <v>34</v>
      </c>
      <c r="G9" s="13">
        <v>13</v>
      </c>
      <c r="H9" s="13">
        <v>40</v>
      </c>
      <c r="I9" s="13">
        <v>0</v>
      </c>
      <c r="J9" s="13">
        <v>170</v>
      </c>
      <c r="K9" s="4">
        <v>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60">
      <c r="A10" s="14">
        <v>7</v>
      </c>
      <c r="B10" s="15" t="s">
        <v>24</v>
      </c>
      <c r="C10" s="13">
        <v>269</v>
      </c>
      <c r="D10" s="13">
        <v>184</v>
      </c>
      <c r="E10" s="13"/>
      <c r="F10" s="13">
        <v>126</v>
      </c>
      <c r="G10" s="13">
        <v>17</v>
      </c>
      <c r="H10" s="13">
        <v>71</v>
      </c>
      <c r="I10" s="13">
        <v>0</v>
      </c>
      <c r="J10" s="13">
        <v>239</v>
      </c>
      <c r="K10" s="4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45">
      <c r="A11" s="16">
        <v>8</v>
      </c>
      <c r="B11" s="17" t="s">
        <v>25</v>
      </c>
      <c r="C11" s="18">
        <v>129</v>
      </c>
      <c r="D11" s="18">
        <v>51</v>
      </c>
      <c r="E11" s="18"/>
      <c r="F11" s="18">
        <v>14</v>
      </c>
      <c r="G11" s="18">
        <v>4</v>
      </c>
      <c r="H11" s="18">
        <v>51</v>
      </c>
      <c r="I11" s="18">
        <v>0</v>
      </c>
      <c r="J11" s="18">
        <v>111</v>
      </c>
      <c r="K11" s="19">
        <v>10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45.75" thickBot="1">
      <c r="A12" s="16">
        <v>9</v>
      </c>
      <c r="B12" s="17" t="s">
        <v>26</v>
      </c>
      <c r="C12" s="18">
        <v>88</v>
      </c>
      <c r="D12" s="18">
        <v>38</v>
      </c>
      <c r="E12" s="18"/>
      <c r="F12" s="18">
        <v>12</v>
      </c>
      <c r="G12" s="18">
        <v>0</v>
      </c>
      <c r="H12" s="18">
        <v>53</v>
      </c>
      <c r="I12" s="18">
        <v>0</v>
      </c>
      <c r="J12" s="18">
        <v>61</v>
      </c>
      <c r="K12" s="19">
        <v>17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2.5" customHeight="1" thickBot="1">
      <c r="A13" s="45" t="s">
        <v>13</v>
      </c>
      <c r="B13" s="46"/>
      <c r="C13" s="20">
        <f>SUM(C4:C12)</f>
        <v>1394</v>
      </c>
      <c r="D13" s="20">
        <f t="shared" ref="D13:K13" si="0">SUM(D4:D12)</f>
        <v>693</v>
      </c>
      <c r="E13" s="20">
        <f t="shared" si="0"/>
        <v>0</v>
      </c>
      <c r="F13" s="20">
        <f t="shared" si="0"/>
        <v>318</v>
      </c>
      <c r="G13" s="20">
        <f t="shared" si="0"/>
        <v>143</v>
      </c>
      <c r="H13" s="20">
        <f t="shared" si="0"/>
        <v>378</v>
      </c>
      <c r="I13" s="20">
        <f t="shared" si="0"/>
        <v>0</v>
      </c>
      <c r="J13" s="20">
        <f t="shared" si="0"/>
        <v>1248</v>
      </c>
      <c r="K13" s="20">
        <f t="shared" si="0"/>
        <v>94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>
      <c r="D14" s="2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2:32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2:32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2:32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2:32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2:32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</sheetData>
  <mergeCells count="2">
    <mergeCell ref="A1:K1"/>
    <mergeCell ref="A13:B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21"/>
  <sheetViews>
    <sheetView topLeftCell="A7" workbookViewId="0">
      <selection activeCell="A7" sqref="A1:XFD104857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32" ht="16.5" customHeight="1">
      <c r="A1" s="42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32" ht="60">
      <c r="A2" s="7" t="s">
        <v>0</v>
      </c>
      <c r="B2" s="7" t="s">
        <v>14</v>
      </c>
      <c r="C2" s="7" t="s">
        <v>15</v>
      </c>
      <c r="D2" s="7" t="s">
        <v>1</v>
      </c>
      <c r="E2" s="35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32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45">
      <c r="A4" s="11">
        <v>1</v>
      </c>
      <c r="B4" s="12" t="s">
        <v>18</v>
      </c>
      <c r="C4" s="13">
        <v>85</v>
      </c>
      <c r="D4" s="13">
        <v>29</v>
      </c>
      <c r="E4" s="13"/>
      <c r="F4" s="13">
        <v>3</v>
      </c>
      <c r="G4" s="13">
        <v>8</v>
      </c>
      <c r="H4" s="13">
        <v>5</v>
      </c>
      <c r="I4" s="13">
        <v>0</v>
      </c>
      <c r="J4" s="13">
        <v>98</v>
      </c>
      <c r="K4" s="4">
        <v>5</v>
      </c>
      <c r="L4" s="1"/>
      <c r="M4" s="1"/>
      <c r="N4" s="1"/>
      <c r="O4" s="5"/>
      <c r="P4" s="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60">
      <c r="A5" s="11">
        <v>2</v>
      </c>
      <c r="B5" s="12" t="s">
        <v>19</v>
      </c>
      <c r="C5" s="13">
        <v>115</v>
      </c>
      <c r="D5" s="13">
        <v>57</v>
      </c>
      <c r="E5" s="13"/>
      <c r="F5" s="13">
        <v>8</v>
      </c>
      <c r="G5" s="13">
        <v>16</v>
      </c>
      <c r="H5" s="13">
        <v>32</v>
      </c>
      <c r="I5" s="13">
        <v>0</v>
      </c>
      <c r="J5" s="13">
        <v>116</v>
      </c>
      <c r="K5" s="4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45">
      <c r="A6" s="11">
        <v>3</v>
      </c>
      <c r="B6" s="12" t="s">
        <v>20</v>
      </c>
      <c r="C6" s="13">
        <v>98</v>
      </c>
      <c r="D6" s="13">
        <v>51</v>
      </c>
      <c r="E6" s="13"/>
      <c r="F6" s="13">
        <v>16</v>
      </c>
      <c r="G6" s="13">
        <v>7</v>
      </c>
      <c r="H6" s="13">
        <v>33</v>
      </c>
      <c r="I6" s="13">
        <v>0</v>
      </c>
      <c r="J6" s="13">
        <v>93</v>
      </c>
      <c r="K6" s="4">
        <v>0</v>
      </c>
      <c r="L6" s="1"/>
      <c r="M6" s="3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60">
      <c r="A7" s="11">
        <v>4</v>
      </c>
      <c r="B7" s="7" t="s">
        <v>21</v>
      </c>
      <c r="C7" s="13">
        <v>233</v>
      </c>
      <c r="D7" s="13">
        <v>70</v>
      </c>
      <c r="E7" s="13"/>
      <c r="F7" s="13">
        <v>22</v>
      </c>
      <c r="G7" s="13">
        <v>6</v>
      </c>
      <c r="H7" s="13">
        <v>20</v>
      </c>
      <c r="I7" s="13">
        <v>0</v>
      </c>
      <c r="J7" s="13">
        <v>255</v>
      </c>
      <c r="K7" s="4">
        <v>17</v>
      </c>
      <c r="L7" s="1"/>
      <c r="M7" s="32"/>
      <c r="N7" s="33"/>
      <c r="O7" s="33"/>
      <c r="P7" s="33"/>
      <c r="Q7" s="34"/>
      <c r="R7" s="3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45">
      <c r="A8" s="11">
        <v>5</v>
      </c>
      <c r="B8" s="12" t="s">
        <v>22</v>
      </c>
      <c r="C8" s="13">
        <v>136</v>
      </c>
      <c r="D8" s="13">
        <v>81</v>
      </c>
      <c r="E8" s="13"/>
      <c r="F8" s="13">
        <v>27</v>
      </c>
      <c r="G8" s="13">
        <v>12</v>
      </c>
      <c r="H8" s="13">
        <v>36</v>
      </c>
      <c r="I8" s="13">
        <v>0</v>
      </c>
      <c r="J8" s="13">
        <v>142</v>
      </c>
      <c r="K8" s="4">
        <v>25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45">
      <c r="A9" s="11">
        <v>6</v>
      </c>
      <c r="B9" s="12" t="s">
        <v>23</v>
      </c>
      <c r="C9" s="13">
        <v>170</v>
      </c>
      <c r="D9" s="13">
        <v>65</v>
      </c>
      <c r="E9" s="13"/>
      <c r="F9" s="13">
        <v>27</v>
      </c>
      <c r="G9" s="13">
        <v>17</v>
      </c>
      <c r="H9" s="13">
        <v>25</v>
      </c>
      <c r="I9" s="13">
        <v>0</v>
      </c>
      <c r="J9" s="13">
        <v>166</v>
      </c>
      <c r="K9" s="4">
        <v>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60">
      <c r="A10" s="14">
        <v>7</v>
      </c>
      <c r="B10" s="15" t="s">
        <v>24</v>
      </c>
      <c r="C10" s="13">
        <v>239</v>
      </c>
      <c r="D10" s="13">
        <v>173</v>
      </c>
      <c r="E10" s="13"/>
      <c r="F10" s="13">
        <v>103</v>
      </c>
      <c r="G10" s="13">
        <v>17</v>
      </c>
      <c r="H10" s="13">
        <v>60</v>
      </c>
      <c r="I10" s="13">
        <v>0</v>
      </c>
      <c r="J10" s="13">
        <v>232</v>
      </c>
      <c r="K10" s="4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45">
      <c r="A11" s="16">
        <v>8</v>
      </c>
      <c r="B11" s="17" t="s">
        <v>25</v>
      </c>
      <c r="C11" s="18">
        <v>111</v>
      </c>
      <c r="D11" s="18">
        <v>61</v>
      </c>
      <c r="E11" s="18"/>
      <c r="F11" s="18">
        <v>19</v>
      </c>
      <c r="G11" s="18">
        <v>1</v>
      </c>
      <c r="H11" s="18">
        <v>30</v>
      </c>
      <c r="I11" s="18">
        <v>0</v>
      </c>
      <c r="J11" s="18">
        <v>122</v>
      </c>
      <c r="K11" s="19">
        <v>10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45.75" thickBot="1">
      <c r="A12" s="16">
        <v>9</v>
      </c>
      <c r="B12" s="17" t="s">
        <v>26</v>
      </c>
      <c r="C12" s="18">
        <v>61</v>
      </c>
      <c r="D12" s="18">
        <v>33</v>
      </c>
      <c r="E12" s="18"/>
      <c r="F12" s="18">
        <v>19</v>
      </c>
      <c r="G12" s="18">
        <v>3</v>
      </c>
      <c r="H12" s="18">
        <v>29</v>
      </c>
      <c r="I12" s="18">
        <v>0</v>
      </c>
      <c r="J12" s="18">
        <v>43</v>
      </c>
      <c r="K12" s="19">
        <v>12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2.5" customHeight="1" thickBot="1">
      <c r="A13" s="45" t="s">
        <v>13</v>
      </c>
      <c r="B13" s="46"/>
      <c r="C13" s="20">
        <f>SUM(C4:C12)</f>
        <v>1248</v>
      </c>
      <c r="D13" s="20">
        <f t="shared" ref="D13:K13" si="0">SUM(D4:D12)</f>
        <v>620</v>
      </c>
      <c r="E13" s="20">
        <f t="shared" si="0"/>
        <v>0</v>
      </c>
      <c r="F13" s="20">
        <f t="shared" si="0"/>
        <v>244</v>
      </c>
      <c r="G13" s="20">
        <f t="shared" si="0"/>
        <v>87</v>
      </c>
      <c r="H13" s="20">
        <f t="shared" si="0"/>
        <v>270</v>
      </c>
      <c r="I13" s="20">
        <f t="shared" si="0"/>
        <v>0</v>
      </c>
      <c r="J13" s="20">
        <f t="shared" si="0"/>
        <v>1267</v>
      </c>
      <c r="K13" s="20">
        <f t="shared" si="0"/>
        <v>89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>
      <c r="D14" s="2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2:32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2:32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2:32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2:32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2:32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</sheetData>
  <mergeCells count="2">
    <mergeCell ref="A1:K1"/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21"/>
  <sheetViews>
    <sheetView workbookViewId="0">
      <selection sqref="A1:XFD104857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32" ht="16.5" customHeight="1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32" ht="60">
      <c r="A2" s="7" t="s">
        <v>0</v>
      </c>
      <c r="B2" s="7" t="s">
        <v>14</v>
      </c>
      <c r="C2" s="7" t="s">
        <v>15</v>
      </c>
      <c r="D2" s="7" t="s">
        <v>1</v>
      </c>
      <c r="E2" s="36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32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45">
      <c r="A4" s="11">
        <v>1</v>
      </c>
      <c r="B4" s="12" t="s">
        <v>18</v>
      </c>
      <c r="C4" s="13">
        <v>98</v>
      </c>
      <c r="D4" s="13">
        <v>62</v>
      </c>
      <c r="E4" s="13"/>
      <c r="F4" s="13">
        <v>15</v>
      </c>
      <c r="G4" s="13">
        <v>14</v>
      </c>
      <c r="H4" s="13">
        <v>22</v>
      </c>
      <c r="I4" s="13">
        <v>0</v>
      </c>
      <c r="J4" s="13">
        <v>109</v>
      </c>
      <c r="K4" s="4">
        <v>5</v>
      </c>
      <c r="L4" s="1"/>
      <c r="M4" s="1"/>
      <c r="N4" s="1"/>
      <c r="O4" s="5"/>
      <c r="P4" s="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60">
      <c r="A5" s="11">
        <v>2</v>
      </c>
      <c r="B5" s="12" t="s">
        <v>19</v>
      </c>
      <c r="C5" s="13">
        <v>116</v>
      </c>
      <c r="D5" s="13">
        <v>70</v>
      </c>
      <c r="E5" s="13"/>
      <c r="F5" s="13">
        <v>21</v>
      </c>
      <c r="G5" s="13">
        <v>13</v>
      </c>
      <c r="H5" s="13">
        <v>38</v>
      </c>
      <c r="I5" s="13">
        <v>0</v>
      </c>
      <c r="J5" s="13">
        <v>114</v>
      </c>
      <c r="K5" s="4">
        <v>18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45">
      <c r="A6" s="11">
        <v>3</v>
      </c>
      <c r="B6" s="12" t="s">
        <v>20</v>
      </c>
      <c r="C6" s="13">
        <v>93</v>
      </c>
      <c r="D6" s="13">
        <v>62</v>
      </c>
      <c r="E6" s="13"/>
      <c r="F6" s="13">
        <v>22</v>
      </c>
      <c r="G6" s="13">
        <v>7</v>
      </c>
      <c r="H6" s="13">
        <v>36</v>
      </c>
      <c r="I6" s="13">
        <v>0</v>
      </c>
      <c r="J6" s="13">
        <v>90</v>
      </c>
      <c r="K6" s="4">
        <v>3</v>
      </c>
      <c r="L6" s="1"/>
      <c r="M6" s="3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60">
      <c r="A7" s="11">
        <v>4</v>
      </c>
      <c r="B7" s="7" t="s">
        <v>21</v>
      </c>
      <c r="C7" s="13">
        <v>255</v>
      </c>
      <c r="D7" s="13">
        <v>99</v>
      </c>
      <c r="E7" s="13"/>
      <c r="F7" s="13">
        <v>32</v>
      </c>
      <c r="G7" s="13">
        <v>21</v>
      </c>
      <c r="H7" s="13">
        <v>40</v>
      </c>
      <c r="I7" s="13">
        <v>0</v>
      </c>
      <c r="J7" s="13">
        <v>261</v>
      </c>
      <c r="K7" s="4">
        <v>22</v>
      </c>
      <c r="L7" s="1"/>
      <c r="M7" s="32"/>
      <c r="N7" s="33">
        <f>12+41+17+3+1+5</f>
        <v>79</v>
      </c>
      <c r="O7" s="33"/>
      <c r="P7" s="33"/>
      <c r="Q7" s="34"/>
      <c r="R7" s="3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45">
      <c r="A8" s="11">
        <v>5</v>
      </c>
      <c r="B8" s="12" t="s">
        <v>22</v>
      </c>
      <c r="C8" s="13">
        <v>142</v>
      </c>
      <c r="D8" s="13">
        <v>80</v>
      </c>
      <c r="E8" s="13"/>
      <c r="F8" s="13">
        <v>27</v>
      </c>
      <c r="G8" s="13">
        <v>19</v>
      </c>
      <c r="H8" s="13">
        <v>26</v>
      </c>
      <c r="I8" s="13">
        <v>0</v>
      </c>
      <c r="J8" s="13">
        <v>150</v>
      </c>
      <c r="K8" s="4">
        <v>25</v>
      </c>
      <c r="L8" s="1"/>
      <c r="M8" s="1">
        <f>19+46+7+1+2+2+3</f>
        <v>80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45">
      <c r="A9" s="11">
        <v>6</v>
      </c>
      <c r="B9" s="12" t="s">
        <v>23</v>
      </c>
      <c r="C9" s="13">
        <v>166</v>
      </c>
      <c r="D9" s="13">
        <v>87</v>
      </c>
      <c r="E9" s="13"/>
      <c r="F9" s="13">
        <v>27</v>
      </c>
      <c r="G9" s="13">
        <v>19</v>
      </c>
      <c r="H9" s="13">
        <v>27</v>
      </c>
      <c r="I9" s="13">
        <v>0</v>
      </c>
      <c r="J9" s="13">
        <v>180</v>
      </c>
      <c r="K9" s="4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60">
      <c r="A10" s="14">
        <v>7</v>
      </c>
      <c r="B10" s="15" t="s">
        <v>24</v>
      </c>
      <c r="C10" s="13">
        <v>232</v>
      </c>
      <c r="D10" s="13">
        <v>250</v>
      </c>
      <c r="E10" s="13"/>
      <c r="F10" s="13">
        <v>115</v>
      </c>
      <c r="G10" s="13">
        <v>14</v>
      </c>
      <c r="H10" s="13">
        <v>72</v>
      </c>
      <c r="I10" s="13">
        <v>0</v>
      </c>
      <c r="J10" s="13">
        <v>281</v>
      </c>
      <c r="K10" s="4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45">
      <c r="A11" s="16">
        <v>8</v>
      </c>
      <c r="B11" s="17" t="s">
        <v>25</v>
      </c>
      <c r="C11" s="18">
        <v>122</v>
      </c>
      <c r="D11" s="18">
        <v>66</v>
      </c>
      <c r="E11" s="18"/>
      <c r="F11" s="18">
        <v>27</v>
      </c>
      <c r="G11" s="18">
        <v>4</v>
      </c>
      <c r="H11" s="18">
        <v>44</v>
      </c>
      <c r="I11" s="18">
        <v>0</v>
      </c>
      <c r="J11" s="18">
        <v>113</v>
      </c>
      <c r="K11" s="19">
        <v>10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45.75" thickBot="1">
      <c r="A12" s="16">
        <v>9</v>
      </c>
      <c r="B12" s="17" t="s">
        <v>26</v>
      </c>
      <c r="C12" s="18">
        <v>43</v>
      </c>
      <c r="D12" s="18">
        <v>23</v>
      </c>
      <c r="E12" s="18"/>
      <c r="F12" s="18">
        <v>11</v>
      </c>
      <c r="G12" s="18">
        <v>0</v>
      </c>
      <c r="H12" s="18">
        <v>18</v>
      </c>
      <c r="I12" s="18">
        <v>0</v>
      </c>
      <c r="J12" s="18">
        <v>37</v>
      </c>
      <c r="K12" s="19">
        <v>11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2.5" customHeight="1" thickBot="1">
      <c r="A13" s="45" t="s">
        <v>13</v>
      </c>
      <c r="B13" s="46"/>
      <c r="C13" s="20">
        <f>SUM(C4:C12)</f>
        <v>1267</v>
      </c>
      <c r="D13" s="20">
        <f t="shared" ref="D13:K13" si="0">SUM(D4:D12)</f>
        <v>799</v>
      </c>
      <c r="E13" s="20">
        <f t="shared" si="0"/>
        <v>0</v>
      </c>
      <c r="F13" s="20">
        <f t="shared" si="0"/>
        <v>297</v>
      </c>
      <c r="G13" s="20">
        <f t="shared" si="0"/>
        <v>111</v>
      </c>
      <c r="H13" s="20">
        <f t="shared" si="0"/>
        <v>323</v>
      </c>
      <c r="I13" s="20">
        <f t="shared" si="0"/>
        <v>0</v>
      </c>
      <c r="J13" s="20">
        <f t="shared" si="0"/>
        <v>1335</v>
      </c>
      <c r="K13" s="20">
        <f t="shared" si="0"/>
        <v>100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>
      <c r="D14" s="2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2:32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2:32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2:32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2:32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2:32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</sheetData>
  <mergeCells count="2">
    <mergeCell ref="A1:K1"/>
    <mergeCell ref="A13:B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F21"/>
  <sheetViews>
    <sheetView topLeftCell="A7" workbookViewId="0">
      <selection activeCell="A7" sqref="A1:XFD1048576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32" ht="16.5" customHeight="1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32" ht="60">
      <c r="A2" s="7" t="s">
        <v>0</v>
      </c>
      <c r="B2" s="7" t="s">
        <v>14</v>
      </c>
      <c r="C2" s="7" t="s">
        <v>15</v>
      </c>
      <c r="D2" s="7" t="s">
        <v>1</v>
      </c>
      <c r="E2" s="37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32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45">
      <c r="A4" s="11">
        <v>1</v>
      </c>
      <c r="B4" s="12" t="s">
        <v>18</v>
      </c>
      <c r="C4" s="13">
        <v>109</v>
      </c>
      <c r="D4" s="13">
        <v>35</v>
      </c>
      <c r="E4" s="13"/>
      <c r="F4" s="13">
        <v>5</v>
      </c>
      <c r="G4" s="13">
        <v>18</v>
      </c>
      <c r="H4" s="13">
        <v>23</v>
      </c>
      <c r="I4" s="13">
        <v>0</v>
      </c>
      <c r="J4" s="13">
        <v>98</v>
      </c>
      <c r="K4" s="4">
        <v>4</v>
      </c>
      <c r="L4" s="1"/>
      <c r="M4" s="1"/>
      <c r="N4" s="1"/>
      <c r="O4" s="5"/>
      <c r="P4" s="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60">
      <c r="A5" s="11">
        <v>2</v>
      </c>
      <c r="B5" s="12" t="s">
        <v>19</v>
      </c>
      <c r="C5" s="13">
        <v>114</v>
      </c>
      <c r="D5" s="13">
        <v>73</v>
      </c>
      <c r="E5" s="13"/>
      <c r="F5" s="13">
        <v>18</v>
      </c>
      <c r="G5" s="13">
        <v>20</v>
      </c>
      <c r="H5" s="13">
        <v>41</v>
      </c>
      <c r="I5" s="13">
        <v>0</v>
      </c>
      <c r="J5" s="13">
        <v>108</v>
      </c>
      <c r="K5" s="4">
        <v>20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45">
      <c r="A6" s="11">
        <v>3</v>
      </c>
      <c r="B6" s="12" t="s">
        <v>20</v>
      </c>
      <c r="C6" s="13">
        <v>90</v>
      </c>
      <c r="D6" s="13">
        <v>55</v>
      </c>
      <c r="E6" s="13"/>
      <c r="F6" s="13">
        <v>16</v>
      </c>
      <c r="G6" s="13">
        <v>6</v>
      </c>
      <c r="H6" s="13">
        <v>41</v>
      </c>
      <c r="I6" s="13">
        <v>0</v>
      </c>
      <c r="J6" s="13">
        <v>82</v>
      </c>
      <c r="K6" s="4">
        <v>3</v>
      </c>
      <c r="L6" s="1"/>
      <c r="M6" s="3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60">
      <c r="A7" s="11">
        <v>4</v>
      </c>
      <c r="B7" s="7" t="s">
        <v>21</v>
      </c>
      <c r="C7" s="13">
        <v>261</v>
      </c>
      <c r="D7" s="13">
        <v>101</v>
      </c>
      <c r="E7" s="13"/>
      <c r="F7" s="13">
        <v>46</v>
      </c>
      <c r="G7" s="13">
        <v>18</v>
      </c>
      <c r="H7" s="13">
        <v>62</v>
      </c>
      <c r="I7" s="13">
        <v>0</v>
      </c>
      <c r="J7" s="13">
        <v>236</v>
      </c>
      <c r="K7" s="4">
        <v>23</v>
      </c>
      <c r="L7" s="1"/>
      <c r="M7" s="32"/>
      <c r="N7" s="33">
        <v>79</v>
      </c>
      <c r="O7" s="33"/>
      <c r="P7" s="33"/>
      <c r="Q7" s="34"/>
      <c r="R7" s="3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45">
      <c r="A8" s="11">
        <v>5</v>
      </c>
      <c r="B8" s="12" t="s">
        <v>22</v>
      </c>
      <c r="C8" s="13">
        <v>150</v>
      </c>
      <c r="D8" s="13">
        <v>70</v>
      </c>
      <c r="E8" s="13"/>
      <c r="F8" s="13">
        <v>37</v>
      </c>
      <c r="G8" s="13">
        <v>15</v>
      </c>
      <c r="H8" s="13">
        <v>37</v>
      </c>
      <c r="I8" s="13">
        <v>0</v>
      </c>
      <c r="J8" s="13">
        <v>131</v>
      </c>
      <c r="K8" s="4">
        <v>30</v>
      </c>
      <c r="L8" s="1"/>
      <c r="M8" s="1">
        <v>80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45">
      <c r="A9" s="11">
        <v>6</v>
      </c>
      <c r="B9" s="12" t="s">
        <v>23</v>
      </c>
      <c r="C9" s="13">
        <v>180</v>
      </c>
      <c r="D9" s="13">
        <v>79</v>
      </c>
      <c r="E9" s="13"/>
      <c r="F9" s="13">
        <v>37</v>
      </c>
      <c r="G9" s="13">
        <v>28</v>
      </c>
      <c r="H9" s="13">
        <v>41</v>
      </c>
      <c r="I9" s="13">
        <v>0</v>
      </c>
      <c r="J9" s="13">
        <v>153</v>
      </c>
      <c r="K9" s="4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60">
      <c r="A10" s="14">
        <v>7</v>
      </c>
      <c r="B10" s="15" t="s">
        <v>24</v>
      </c>
      <c r="C10" s="13">
        <v>281</v>
      </c>
      <c r="D10" s="13">
        <v>200</v>
      </c>
      <c r="E10" s="13"/>
      <c r="F10" s="13">
        <v>103</v>
      </c>
      <c r="G10" s="13">
        <v>21</v>
      </c>
      <c r="H10" s="13">
        <v>81</v>
      </c>
      <c r="I10" s="13">
        <v>0</v>
      </c>
      <c r="J10" s="13">
        <v>276</v>
      </c>
      <c r="K10" s="4"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45">
      <c r="A11" s="16">
        <v>8</v>
      </c>
      <c r="B11" s="17" t="s">
        <v>25</v>
      </c>
      <c r="C11" s="18">
        <v>113</v>
      </c>
      <c r="D11" s="18">
        <v>51</v>
      </c>
      <c r="E11" s="18"/>
      <c r="F11" s="18">
        <v>18</v>
      </c>
      <c r="G11" s="18">
        <v>4</v>
      </c>
      <c r="H11" s="18">
        <v>37</v>
      </c>
      <c r="I11" s="18">
        <v>0</v>
      </c>
      <c r="J11" s="18">
        <v>105</v>
      </c>
      <c r="K11" s="19">
        <v>10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45.75" thickBot="1">
      <c r="A12" s="16">
        <v>9</v>
      </c>
      <c r="B12" s="17" t="s">
        <v>26</v>
      </c>
      <c r="C12" s="18">
        <v>37</v>
      </c>
      <c r="D12" s="18">
        <v>30</v>
      </c>
      <c r="E12" s="18"/>
      <c r="F12" s="18">
        <v>13</v>
      </c>
      <c r="G12" s="18">
        <v>0</v>
      </c>
      <c r="H12" s="18">
        <v>13</v>
      </c>
      <c r="I12" s="18">
        <v>0</v>
      </c>
      <c r="J12" s="18">
        <v>41</v>
      </c>
      <c r="K12" s="19">
        <v>14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2.5" customHeight="1" thickBot="1">
      <c r="A13" s="45" t="s">
        <v>13</v>
      </c>
      <c r="B13" s="46"/>
      <c r="C13" s="20">
        <f>SUM(C4:C12)</f>
        <v>1335</v>
      </c>
      <c r="D13" s="20">
        <f t="shared" ref="D13:K13" si="0">SUM(D4:D12)</f>
        <v>694</v>
      </c>
      <c r="E13" s="20">
        <f t="shared" si="0"/>
        <v>0</v>
      </c>
      <c r="F13" s="20">
        <f t="shared" si="0"/>
        <v>293</v>
      </c>
      <c r="G13" s="20">
        <f t="shared" si="0"/>
        <v>130</v>
      </c>
      <c r="H13" s="20">
        <f t="shared" si="0"/>
        <v>376</v>
      </c>
      <c r="I13" s="20">
        <f t="shared" si="0"/>
        <v>0</v>
      </c>
      <c r="J13" s="20">
        <f t="shared" si="0"/>
        <v>1230</v>
      </c>
      <c r="K13" s="20">
        <f t="shared" si="0"/>
        <v>110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>
      <c r="D14" s="2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2:32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2:32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2:32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2:32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2:32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</sheetData>
  <mergeCells count="2">
    <mergeCell ref="A1:K1"/>
    <mergeCell ref="A13:B13"/>
  </mergeCells>
  <pageMargins left="0.70866141732283472" right="0.70866141732283472" top="0.28000000000000003" bottom="0.33" header="0.17" footer="0.17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G9" sqref="G9"/>
    </sheetView>
  </sheetViews>
  <sheetFormatPr defaultRowHeight="15"/>
  <cols>
    <col min="1" max="1" width="6.85546875" customWidth="1"/>
    <col min="2" max="2" width="28.140625" customWidth="1"/>
    <col min="3" max="3" width="12.85546875" customWidth="1"/>
    <col min="4" max="4" width="14.140625" customWidth="1"/>
    <col min="5" max="5" width="12.85546875" style="22" hidden="1" customWidth="1"/>
    <col min="6" max="6" width="12.85546875" bestFit="1" customWidth="1"/>
    <col min="7" max="8" width="13.140625" customWidth="1"/>
    <col min="9" max="9" width="10.7109375" customWidth="1"/>
    <col min="10" max="10" width="13.7109375" customWidth="1"/>
    <col min="11" max="11" width="11.5703125" style="6" customWidth="1"/>
  </cols>
  <sheetData>
    <row r="1" spans="1:16" ht="16.5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6" ht="60">
      <c r="A2" s="7" t="s">
        <v>0</v>
      </c>
      <c r="B2" s="7" t="s">
        <v>14</v>
      </c>
      <c r="C2" s="7" t="s">
        <v>15</v>
      </c>
      <c r="D2" s="7" t="s">
        <v>1</v>
      </c>
      <c r="E2" s="38" t="s">
        <v>16</v>
      </c>
      <c r="F2" s="7" t="s">
        <v>2</v>
      </c>
      <c r="G2" s="7" t="s">
        <v>3</v>
      </c>
      <c r="H2" s="7" t="s">
        <v>4</v>
      </c>
      <c r="I2" s="7" t="s">
        <v>17</v>
      </c>
      <c r="J2" s="7" t="s">
        <v>5</v>
      </c>
      <c r="K2" s="2" t="s">
        <v>6</v>
      </c>
    </row>
    <row r="3" spans="1:16" ht="19.5" customHeight="1">
      <c r="A3" s="9">
        <v>1</v>
      </c>
      <c r="B3" s="9">
        <v>2</v>
      </c>
      <c r="C3" s="9">
        <v>3</v>
      </c>
      <c r="D3" s="9">
        <v>4</v>
      </c>
      <c r="E3" s="10" t="s">
        <v>7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3" t="s">
        <v>12</v>
      </c>
      <c r="L3" s="1"/>
      <c r="M3" s="1"/>
      <c r="N3" s="1"/>
      <c r="O3" s="1"/>
      <c r="P3" s="1"/>
    </row>
    <row r="4" spans="1:16" ht="45">
      <c r="A4" s="11">
        <v>1</v>
      </c>
      <c r="B4" s="12" t="s">
        <v>18</v>
      </c>
      <c r="C4" s="13">
        <v>98</v>
      </c>
      <c r="D4" s="13">
        <v>46</v>
      </c>
      <c r="E4" s="13"/>
      <c r="F4" s="13">
        <v>8</v>
      </c>
      <c r="G4" s="13">
        <v>12</v>
      </c>
      <c r="H4" s="13">
        <v>11</v>
      </c>
      <c r="I4" s="13">
        <v>0</v>
      </c>
      <c r="J4" s="13">
        <v>113</v>
      </c>
      <c r="K4" s="4">
        <v>3</v>
      </c>
      <c r="L4" s="1"/>
      <c r="M4" s="1"/>
      <c r="N4" s="1"/>
      <c r="O4" s="1"/>
      <c r="P4" s="1"/>
    </row>
    <row r="5" spans="1:16" ht="60">
      <c r="A5" s="11">
        <v>2</v>
      </c>
      <c r="B5" s="12" t="s">
        <v>19</v>
      </c>
      <c r="C5" s="13">
        <v>108</v>
      </c>
      <c r="D5" s="13">
        <v>95</v>
      </c>
      <c r="E5" s="13"/>
      <c r="F5" s="13">
        <v>13</v>
      </c>
      <c r="G5" s="13">
        <v>8</v>
      </c>
      <c r="H5" s="13">
        <v>36</v>
      </c>
      <c r="I5" s="13">
        <v>0</v>
      </c>
      <c r="J5" s="13">
        <v>146</v>
      </c>
      <c r="K5" s="4">
        <v>25</v>
      </c>
      <c r="L5" s="1"/>
      <c r="M5" s="1"/>
      <c r="N5" s="1"/>
      <c r="O5" s="1"/>
      <c r="P5" s="1"/>
    </row>
    <row r="6" spans="1:16" ht="45">
      <c r="A6" s="11">
        <v>3</v>
      </c>
      <c r="B6" s="12" t="s">
        <v>20</v>
      </c>
      <c r="C6" s="13">
        <v>82</v>
      </c>
      <c r="D6" s="13">
        <v>60</v>
      </c>
      <c r="E6" s="13"/>
      <c r="F6" s="13">
        <v>27</v>
      </c>
      <c r="G6" s="13">
        <v>6</v>
      </c>
      <c r="H6" s="13">
        <v>22</v>
      </c>
      <c r="I6" s="13">
        <v>0</v>
      </c>
      <c r="J6" s="13">
        <v>87</v>
      </c>
      <c r="K6" s="4">
        <v>0</v>
      </c>
      <c r="L6" s="1"/>
      <c r="M6" s="1"/>
      <c r="N6" s="1"/>
      <c r="O6" s="1"/>
      <c r="P6" s="1"/>
    </row>
    <row r="7" spans="1:16" ht="60">
      <c r="A7" s="11">
        <v>4</v>
      </c>
      <c r="B7" s="7" t="s">
        <v>21</v>
      </c>
      <c r="C7" s="13">
        <v>236</v>
      </c>
      <c r="D7" s="13">
        <v>63</v>
      </c>
      <c r="E7" s="13"/>
      <c r="F7" s="13">
        <v>22</v>
      </c>
      <c r="G7" s="13">
        <v>33</v>
      </c>
      <c r="H7" s="13">
        <v>36</v>
      </c>
      <c r="I7" s="13">
        <v>0</v>
      </c>
      <c r="J7" s="13">
        <v>208</v>
      </c>
      <c r="K7" s="4">
        <v>0</v>
      </c>
      <c r="L7" s="1"/>
      <c r="M7" s="1"/>
      <c r="N7" s="1"/>
      <c r="O7" s="1"/>
      <c r="P7" s="1"/>
    </row>
    <row r="8" spans="1:16" ht="45">
      <c r="A8" s="11">
        <v>5</v>
      </c>
      <c r="B8" s="12" t="s">
        <v>22</v>
      </c>
      <c r="C8" s="13">
        <v>131</v>
      </c>
      <c r="D8" s="13">
        <v>81</v>
      </c>
      <c r="E8" s="13"/>
      <c r="F8" s="13">
        <v>29</v>
      </c>
      <c r="G8" s="13">
        <v>7</v>
      </c>
      <c r="H8" s="13">
        <v>31</v>
      </c>
      <c r="I8" s="13">
        <v>0</v>
      </c>
      <c r="J8" s="13">
        <v>145</v>
      </c>
      <c r="K8" s="4">
        <v>35</v>
      </c>
      <c r="L8" s="1"/>
      <c r="M8" s="1"/>
      <c r="N8" s="1"/>
      <c r="O8" s="1"/>
      <c r="P8" s="1"/>
    </row>
    <row r="9" spans="1:16" ht="45">
      <c r="A9" s="11">
        <v>6</v>
      </c>
      <c r="B9" s="12" t="s">
        <v>23</v>
      </c>
      <c r="C9" s="13">
        <v>153</v>
      </c>
      <c r="D9" s="13">
        <v>102</v>
      </c>
      <c r="E9" s="13"/>
      <c r="F9" s="13">
        <v>28</v>
      </c>
      <c r="G9" s="13">
        <v>22</v>
      </c>
      <c r="H9" s="13">
        <v>38</v>
      </c>
      <c r="I9" s="13">
        <v>0</v>
      </c>
      <c r="J9" s="13">
        <v>167</v>
      </c>
      <c r="K9" s="4">
        <v>0</v>
      </c>
      <c r="L9" s="1"/>
      <c r="M9" s="1"/>
      <c r="N9" s="1"/>
      <c r="O9" s="1"/>
      <c r="P9" s="1"/>
    </row>
    <row r="10" spans="1:16" ht="60">
      <c r="A10" s="14">
        <v>7</v>
      </c>
      <c r="B10" s="15" t="s">
        <v>24</v>
      </c>
      <c r="C10" s="13">
        <v>276</v>
      </c>
      <c r="D10" s="13">
        <v>192</v>
      </c>
      <c r="E10" s="13"/>
      <c r="F10" s="13">
        <v>116</v>
      </c>
      <c r="G10" s="13">
        <v>25</v>
      </c>
      <c r="H10" s="13">
        <v>88</v>
      </c>
      <c r="I10" s="13">
        <v>0</v>
      </c>
      <c r="J10" s="13">
        <v>239</v>
      </c>
      <c r="K10" s="4">
        <v>0</v>
      </c>
      <c r="L10" s="1"/>
      <c r="M10" s="1"/>
      <c r="N10" s="1"/>
      <c r="O10" s="1"/>
      <c r="P10" s="1"/>
    </row>
    <row r="11" spans="1:16" ht="45">
      <c r="A11" s="16">
        <v>8</v>
      </c>
      <c r="B11" s="17" t="s">
        <v>25</v>
      </c>
      <c r="C11" s="18">
        <v>105</v>
      </c>
      <c r="D11" s="18">
        <v>199</v>
      </c>
      <c r="E11" s="18"/>
      <c r="F11" s="18">
        <v>87</v>
      </c>
      <c r="G11" s="18">
        <v>9</v>
      </c>
      <c r="H11" s="18">
        <v>52</v>
      </c>
      <c r="I11" s="18">
        <v>0</v>
      </c>
      <c r="J11" s="18">
        <v>156</v>
      </c>
      <c r="K11" s="19">
        <v>10</v>
      </c>
      <c r="L11" s="1"/>
      <c r="M11" s="1"/>
      <c r="N11" s="1"/>
      <c r="O11" s="1"/>
      <c r="P11" s="1"/>
    </row>
    <row r="12" spans="1:16" ht="45.75" thickBot="1">
      <c r="A12" s="16">
        <v>9</v>
      </c>
      <c r="B12" s="17" t="s">
        <v>26</v>
      </c>
      <c r="C12" s="18">
        <v>41</v>
      </c>
      <c r="D12" s="18">
        <v>68</v>
      </c>
      <c r="E12" s="18"/>
      <c r="F12" s="18">
        <v>16</v>
      </c>
      <c r="G12" s="18">
        <v>3</v>
      </c>
      <c r="H12" s="18">
        <v>11</v>
      </c>
      <c r="I12" s="18">
        <v>0</v>
      </c>
      <c r="J12" s="18">
        <v>79</v>
      </c>
      <c r="K12" s="19">
        <v>21</v>
      </c>
      <c r="L12" s="1"/>
      <c r="M12" s="1"/>
      <c r="N12" s="1"/>
      <c r="O12" s="1"/>
      <c r="P12" s="1"/>
    </row>
    <row r="13" spans="1:16" ht="22.5" customHeight="1" thickBot="1">
      <c r="A13" s="45" t="s">
        <v>13</v>
      </c>
      <c r="B13" s="46"/>
      <c r="C13" s="20">
        <f>SUM(C4:C12)</f>
        <v>1230</v>
      </c>
      <c r="D13" s="20">
        <f t="shared" ref="D13:K13" si="0">SUM(D4:D12)</f>
        <v>906</v>
      </c>
      <c r="E13" s="20">
        <f t="shared" si="0"/>
        <v>0</v>
      </c>
      <c r="F13" s="20">
        <f t="shared" si="0"/>
        <v>346</v>
      </c>
      <c r="G13" s="20">
        <f t="shared" si="0"/>
        <v>125</v>
      </c>
      <c r="H13" s="20">
        <f t="shared" si="0"/>
        <v>325</v>
      </c>
      <c r="I13" s="20">
        <f t="shared" si="0"/>
        <v>0</v>
      </c>
      <c r="J13" s="20">
        <f t="shared" si="0"/>
        <v>1340</v>
      </c>
      <c r="K13" s="20">
        <f t="shared" si="0"/>
        <v>94</v>
      </c>
      <c r="L13" s="1"/>
      <c r="M13" s="1"/>
      <c r="N13" s="1"/>
      <c r="O13" s="1"/>
      <c r="P13" s="1"/>
    </row>
    <row r="14" spans="1:16">
      <c r="D14" s="21"/>
      <c r="L14" s="1"/>
      <c r="M14" s="1"/>
      <c r="N14" s="1"/>
      <c r="O14" s="1"/>
      <c r="P14" s="1"/>
    </row>
    <row r="15" spans="1:16">
      <c r="C15" s="23"/>
      <c r="D15" s="21"/>
      <c r="F15" s="24"/>
      <c r="G15" s="24"/>
      <c r="H15" s="24"/>
      <c r="I15" s="24"/>
      <c r="J15" s="24"/>
      <c r="L15" s="1"/>
      <c r="M15" s="1"/>
      <c r="N15" s="1"/>
      <c r="O15" s="1"/>
      <c r="P15" s="1"/>
    </row>
    <row r="16" spans="1:16">
      <c r="L16" s="1"/>
      <c r="M16" s="1"/>
      <c r="N16" s="1"/>
      <c r="O16" s="1"/>
      <c r="P16" s="1"/>
    </row>
    <row r="17" spans="12:16">
      <c r="L17" s="1"/>
      <c r="M17" s="1"/>
      <c r="N17" s="1"/>
      <c r="O17" s="1"/>
      <c r="P17" s="1"/>
    </row>
    <row r="18" spans="12:16">
      <c r="L18" s="1"/>
      <c r="M18" s="1"/>
      <c r="N18" s="1"/>
      <c r="O18" s="1"/>
      <c r="P18" s="1"/>
    </row>
    <row r="19" spans="12:16">
      <c r="L19" s="1"/>
      <c r="M19" s="1"/>
      <c r="N19" s="1"/>
      <c r="O19" s="1"/>
      <c r="P19" s="1"/>
    </row>
    <row r="20" spans="12:16">
      <c r="L20" s="1"/>
      <c r="M20" s="1"/>
      <c r="N20" s="1"/>
      <c r="O20" s="1"/>
      <c r="P20" s="1"/>
    </row>
    <row r="21" spans="12:16">
      <c r="L21" s="1"/>
      <c r="M21" s="1"/>
      <c r="N21" s="1"/>
      <c r="O21" s="1"/>
      <c r="P21" s="1"/>
    </row>
  </sheetData>
  <mergeCells count="2">
    <mergeCell ref="A1:K1"/>
    <mergeCell ref="A13:B13"/>
  </mergeCells>
  <pageMargins left="0.70866141732283472" right="0.70866141732283472" top="0.39370078740157483" bottom="0.47" header="0.15748031496062992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2018-01-24T06:36:05Z</dcterms:modified>
</cp:coreProperties>
</file>